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rfetjp.sharepoint.com/sites/TAIYO-EARTH-COMMON/Shared Documents/報告書ひな形/"/>
    </mc:Choice>
  </mc:AlternateContent>
  <xr:revisionPtr revIDLastSave="8" documentId="8_{635EC8F6-10BD-4E22-A16A-26D9F16CF2D0}" xr6:coauthVersionLast="47" xr6:coauthVersionMax="47" xr10:uidLastSave="{24F9274B-42DB-4D2F-B94A-D2A1812161D3}"/>
  <bookViews>
    <workbookView xWindow="-120" yWindow="-120" windowWidth="20730" windowHeight="11160" xr2:uid="{00000000-000D-0000-FFFF-FFFF00000000}"/>
  </bookViews>
  <sheets>
    <sheet name="分析依頼書" sheetId="3" r:id="rId1"/>
  </sheets>
  <definedNames>
    <definedName name="_xlnm._FilterDatabase" localSheetId="0" hidden="1">分析依頼書!$A$67:$AD$168</definedName>
    <definedName name="_xlnm.Print_Area" localSheetId="0">分析依頼書!$A$1:$J$88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69" i="3" l="1"/>
  <c r="BB168" i="3"/>
  <c r="BB167" i="3"/>
  <c r="BB166" i="3"/>
  <c r="BB165" i="3"/>
  <c r="BB164" i="3"/>
  <c r="BB163" i="3"/>
  <c r="BB162" i="3"/>
  <c r="BB161" i="3"/>
  <c r="BB160" i="3"/>
  <c r="BB159" i="3"/>
  <c r="BB158" i="3"/>
  <c r="BB157" i="3"/>
  <c r="BB156" i="3"/>
  <c r="BB155" i="3"/>
  <c r="BB154" i="3"/>
  <c r="BB153" i="3"/>
  <c r="BB152" i="3"/>
  <c r="BB151" i="3"/>
  <c r="BB150" i="3"/>
  <c r="BB149" i="3"/>
  <c r="BB148" i="3"/>
  <c r="BB147" i="3"/>
  <c r="BB146" i="3"/>
  <c r="BB145" i="3"/>
  <c r="BB144" i="3"/>
  <c r="BB143" i="3"/>
  <c r="BB142" i="3"/>
  <c r="BB141" i="3"/>
  <c r="BB140" i="3"/>
  <c r="BB139" i="3"/>
  <c r="BB138" i="3"/>
  <c r="BB137" i="3"/>
  <c r="BB136" i="3"/>
  <c r="BB135" i="3"/>
  <c r="BB134" i="3"/>
  <c r="BB133" i="3"/>
  <c r="BB132" i="3"/>
  <c r="BB131" i="3"/>
  <c r="BB130" i="3"/>
  <c r="BB129" i="3"/>
  <c r="BB128" i="3"/>
  <c r="BB127" i="3"/>
  <c r="BB126" i="3"/>
  <c r="BB125" i="3"/>
  <c r="BB124" i="3"/>
  <c r="BB123" i="3"/>
  <c r="BB122" i="3"/>
  <c r="BB121" i="3"/>
  <c r="BB120" i="3"/>
  <c r="BB119" i="3"/>
  <c r="BB118" i="3"/>
  <c r="BB117" i="3"/>
  <c r="BB116" i="3"/>
  <c r="BB115" i="3"/>
  <c r="BB114" i="3"/>
  <c r="BB113" i="3"/>
  <c r="BB112" i="3"/>
  <c r="BB111" i="3"/>
  <c r="BB110" i="3"/>
  <c r="BB109" i="3"/>
  <c r="BB108" i="3"/>
  <c r="BB107" i="3"/>
  <c r="BB106" i="3"/>
  <c r="BB105" i="3"/>
  <c r="BB104" i="3"/>
  <c r="BB103" i="3"/>
  <c r="BB102" i="3"/>
  <c r="BB101" i="3"/>
  <c r="BB100" i="3"/>
  <c r="BB99" i="3"/>
  <c r="BB98" i="3"/>
  <c r="BB97" i="3"/>
  <c r="BB96" i="3"/>
  <c r="BB95" i="3"/>
  <c r="BB94" i="3"/>
  <c r="BB93" i="3"/>
  <c r="BB92" i="3"/>
  <c r="BB91" i="3"/>
  <c r="BB90" i="3"/>
  <c r="BB89" i="3"/>
  <c r="BB88" i="3"/>
  <c r="BB87" i="3"/>
  <c r="BB86" i="3"/>
  <c r="BB85" i="3"/>
  <c r="BB84" i="3"/>
  <c r="BB83" i="3"/>
  <c r="BB82" i="3"/>
  <c r="BB81" i="3"/>
  <c r="BB80" i="3"/>
  <c r="BB79" i="3"/>
  <c r="BB78" i="3"/>
  <c r="BB77" i="3"/>
  <c r="BB76" i="3"/>
  <c r="BB75" i="3"/>
  <c r="BB74" i="3"/>
  <c r="BB73" i="3"/>
  <c r="BB72" i="3"/>
  <c r="BB71" i="3"/>
  <c r="BB70" i="3"/>
  <c r="AZ168" i="3"/>
  <c r="AZ167" i="3"/>
  <c r="AZ166" i="3"/>
  <c r="AZ165" i="3"/>
  <c r="AZ164" i="3"/>
  <c r="AZ163" i="3"/>
  <c r="AZ162" i="3"/>
  <c r="AZ161" i="3"/>
  <c r="AZ160" i="3"/>
  <c r="AZ159" i="3"/>
  <c r="AZ158" i="3"/>
  <c r="AZ157" i="3"/>
  <c r="AZ156" i="3"/>
  <c r="AZ155" i="3"/>
  <c r="AZ154" i="3"/>
  <c r="AZ153" i="3"/>
  <c r="AZ152" i="3"/>
  <c r="AZ151" i="3"/>
  <c r="AZ150" i="3"/>
  <c r="AZ149" i="3"/>
  <c r="AZ148" i="3"/>
  <c r="AZ147" i="3"/>
  <c r="AZ146" i="3"/>
  <c r="AZ145" i="3"/>
  <c r="AZ144" i="3"/>
  <c r="AZ143" i="3"/>
  <c r="AZ142" i="3"/>
  <c r="AZ141" i="3"/>
  <c r="AZ140" i="3"/>
  <c r="AZ139" i="3"/>
  <c r="AZ138" i="3"/>
  <c r="AZ137" i="3"/>
  <c r="AZ136" i="3"/>
  <c r="AZ135" i="3"/>
  <c r="AZ134" i="3"/>
  <c r="AZ133" i="3"/>
  <c r="AZ132" i="3"/>
  <c r="AZ131" i="3"/>
  <c r="AZ130" i="3"/>
  <c r="AZ129" i="3"/>
  <c r="AZ128" i="3"/>
  <c r="AZ127" i="3"/>
  <c r="AZ126" i="3"/>
  <c r="AZ125" i="3"/>
  <c r="AZ124" i="3"/>
  <c r="AZ123" i="3"/>
  <c r="AZ122" i="3"/>
  <c r="AZ121" i="3"/>
  <c r="AZ120" i="3"/>
  <c r="AZ119" i="3"/>
  <c r="AZ118" i="3"/>
  <c r="AZ117" i="3"/>
  <c r="AZ116" i="3"/>
  <c r="AZ115" i="3"/>
  <c r="AZ114" i="3"/>
  <c r="AZ113" i="3"/>
  <c r="AZ112" i="3"/>
  <c r="AZ111" i="3"/>
  <c r="AZ110" i="3"/>
  <c r="AZ109" i="3"/>
  <c r="AZ108" i="3"/>
  <c r="AZ107" i="3"/>
  <c r="AZ106" i="3"/>
  <c r="AZ105" i="3"/>
  <c r="AZ104" i="3"/>
  <c r="AZ103" i="3"/>
  <c r="AZ102" i="3"/>
  <c r="AZ101" i="3"/>
  <c r="AZ100" i="3"/>
  <c r="AZ99" i="3"/>
  <c r="AZ98" i="3"/>
  <c r="AZ97" i="3"/>
  <c r="AZ96" i="3"/>
  <c r="AZ95" i="3"/>
  <c r="AZ94" i="3"/>
  <c r="AZ93" i="3"/>
  <c r="AZ92" i="3"/>
  <c r="AZ91" i="3"/>
  <c r="AZ90" i="3"/>
  <c r="AZ89" i="3"/>
  <c r="AZ88" i="3"/>
  <c r="AZ87" i="3"/>
  <c r="AZ86" i="3"/>
  <c r="AZ85" i="3"/>
  <c r="AZ84" i="3"/>
  <c r="AZ83" i="3"/>
  <c r="AZ82" i="3"/>
  <c r="AZ81" i="3"/>
  <c r="AZ80" i="3"/>
  <c r="AZ79" i="3"/>
  <c r="AZ78" i="3"/>
  <c r="AZ77" i="3"/>
  <c r="AZ76" i="3"/>
  <c r="AZ75" i="3"/>
  <c r="AZ74" i="3"/>
  <c r="AZ73" i="3"/>
  <c r="AZ72" i="3"/>
  <c r="AZ71" i="3"/>
  <c r="AZ70" i="3"/>
  <c r="AZ69" i="3"/>
  <c r="BD70" i="3" l="1"/>
  <c r="BD71" i="3"/>
  <c r="BD72" i="3"/>
  <c r="BD73" i="3"/>
  <c r="BD74" i="3"/>
  <c r="BD75" i="3"/>
  <c r="BD76" i="3"/>
  <c r="BD77" i="3"/>
  <c r="BD78" i="3"/>
  <c r="BD79" i="3"/>
  <c r="BD80" i="3"/>
  <c r="BD81" i="3"/>
  <c r="BD82" i="3"/>
  <c r="BD83" i="3"/>
  <c r="BD84" i="3"/>
  <c r="BD85" i="3"/>
  <c r="BD86" i="3"/>
  <c r="BD87" i="3"/>
  <c r="BD88" i="3"/>
  <c r="BD89" i="3"/>
  <c r="BD90" i="3"/>
  <c r="BD91" i="3"/>
  <c r="BD92" i="3"/>
  <c r="BD93" i="3"/>
  <c r="BD94" i="3"/>
  <c r="BD95" i="3"/>
  <c r="BD96" i="3"/>
  <c r="BD97" i="3"/>
  <c r="BD98" i="3"/>
  <c r="BD99" i="3"/>
  <c r="BD100" i="3"/>
  <c r="BD101" i="3"/>
  <c r="BD102" i="3"/>
  <c r="BD103" i="3"/>
  <c r="BD104" i="3"/>
  <c r="BD105" i="3"/>
  <c r="BD106" i="3"/>
  <c r="BD107" i="3"/>
  <c r="BD108" i="3"/>
  <c r="BD109" i="3"/>
  <c r="BD110" i="3"/>
  <c r="BD111" i="3"/>
  <c r="BD112" i="3"/>
  <c r="BD113" i="3"/>
  <c r="BD114" i="3"/>
  <c r="BD115" i="3"/>
  <c r="BD116" i="3"/>
  <c r="BD117" i="3"/>
  <c r="BD118" i="3"/>
  <c r="BD119" i="3"/>
  <c r="BD120" i="3"/>
  <c r="BD121" i="3"/>
  <c r="BD122" i="3"/>
  <c r="BD123" i="3"/>
  <c r="BD124" i="3"/>
  <c r="BD125" i="3"/>
  <c r="BD126" i="3"/>
  <c r="BD127" i="3"/>
  <c r="BD128" i="3"/>
  <c r="BD129" i="3"/>
  <c r="BD130" i="3"/>
  <c r="BD131" i="3"/>
  <c r="BD132" i="3"/>
  <c r="BD133" i="3"/>
  <c r="BD134" i="3"/>
  <c r="BD135" i="3"/>
  <c r="BD136" i="3"/>
  <c r="BD137" i="3"/>
  <c r="BD138" i="3"/>
  <c r="BD139" i="3"/>
  <c r="BD140" i="3"/>
  <c r="BD141" i="3"/>
  <c r="BD142" i="3"/>
  <c r="BD143" i="3"/>
  <c r="BD144" i="3"/>
  <c r="BD145" i="3"/>
  <c r="BD146" i="3"/>
  <c r="BD147" i="3"/>
  <c r="BD148" i="3"/>
  <c r="BD149" i="3"/>
  <c r="BD150" i="3"/>
  <c r="BD151" i="3"/>
  <c r="BD152" i="3"/>
  <c r="BD153" i="3"/>
  <c r="BD154" i="3"/>
  <c r="BD155" i="3"/>
  <c r="BD156" i="3"/>
  <c r="BD157" i="3"/>
  <c r="BD158" i="3"/>
  <c r="BD159" i="3"/>
  <c r="BD160" i="3"/>
  <c r="BD161" i="3"/>
  <c r="BD162" i="3"/>
  <c r="BD163" i="3"/>
  <c r="BD164" i="3"/>
  <c r="BD165" i="3"/>
  <c r="BD166" i="3"/>
  <c r="BD167" i="3"/>
  <c r="BD168" i="3"/>
  <c r="BD69" i="3"/>
  <c r="BA64" i="3"/>
  <c r="BA69" i="3" s="1"/>
  <c r="BB63" i="3"/>
  <c r="BB62" i="3"/>
  <c r="BC64" i="3"/>
  <c r="BC236" i="3"/>
  <c r="BB64" i="3" l="1"/>
  <c r="BG231" i="3"/>
  <c r="BG230" i="3"/>
  <c r="BG229" i="3"/>
  <c r="BH231" i="3" l="1"/>
  <c r="BI231" i="3" s="1"/>
  <c r="BH230" i="3"/>
  <c r="BI230" i="3" s="1"/>
  <c r="BH229" i="3"/>
  <c r="BI229" i="3" s="1"/>
  <c r="BC237" i="3"/>
  <c r="D63" i="3" l="1"/>
  <c r="J75" i="3"/>
  <c r="BE69" i="3" s="1"/>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PC_User</author>
  </authors>
  <commentList>
    <comment ref="J69" authorId="0" shapeId="0" xr:uid="{00000000-0006-0000-0000-000001000000}">
      <text>
        <r>
          <rPr>
            <sz val="12"/>
            <color indexed="81"/>
            <rFont val="ＭＳ Ｐ明朝"/>
            <family val="1"/>
            <charset val="128"/>
          </rPr>
          <t>分析方法が混在する場合は、こちらにダウンリストより選択してご入力ください。</t>
        </r>
      </text>
    </comment>
  </commentList>
</comments>
</file>

<file path=xl/sharedStrings.xml><?xml version="1.0" encoding="utf-8"?>
<sst xmlns="http://schemas.openxmlformats.org/spreadsheetml/2006/main" count="172" uniqueCount="160">
  <si>
    <t>【注意事項とお願い】</t>
    <phoneticPr fontId="11"/>
  </si>
  <si>
    <t>1.依頼書入力</t>
    <rPh sb="2" eb="4">
      <t>イライ</t>
    </rPh>
    <rPh sb="4" eb="5">
      <t>ショ</t>
    </rPh>
    <rPh sb="5" eb="7">
      <t>ニュウリョク</t>
    </rPh>
    <phoneticPr fontId="11"/>
  </si>
  <si>
    <r>
      <t>・分析依頼書にご入力の上、事前に</t>
    </r>
    <r>
      <rPr>
        <sz val="24"/>
        <color rgb="FFFF0000"/>
        <rFont val="ＭＳ Ｐゴシック"/>
        <family val="3"/>
        <charset val="128"/>
      </rPr>
      <t>本エクセルファイルを</t>
    </r>
    <r>
      <rPr>
        <b/>
        <sz val="24"/>
        <color rgb="FFFF0000"/>
        <rFont val="ＭＳ Ｐゴシック"/>
        <family val="3"/>
        <charset val="128"/>
      </rPr>
      <t>エクセル書式のままで</t>
    </r>
    <r>
      <rPr>
        <sz val="16"/>
        <color theme="1"/>
        <rFont val="ＭＳ Ｐゴシック"/>
        <family val="3"/>
        <charset val="128"/>
      </rPr>
      <t>メールにて当社アドレス</t>
    </r>
    <r>
      <rPr>
        <sz val="24"/>
        <color rgb="FFFF0000"/>
        <rFont val="ＭＳ Ｐゴシック"/>
        <family val="3"/>
        <charset val="128"/>
      </rPr>
      <t>(customer@taiyo.vc)</t>
    </r>
    <r>
      <rPr>
        <sz val="16"/>
        <color theme="1"/>
        <rFont val="ＭＳ Ｐゴシック"/>
        <family val="3"/>
        <charset val="128"/>
      </rPr>
      <t>宛にご送付願います。</t>
    </r>
    <rPh sb="1" eb="3">
      <t>ブンセキ</t>
    </rPh>
    <rPh sb="3" eb="5">
      <t>イライ</t>
    </rPh>
    <rPh sb="5" eb="6">
      <t>ショ</t>
    </rPh>
    <rPh sb="30" eb="32">
      <t>ショシキ</t>
    </rPh>
    <phoneticPr fontId="11"/>
  </si>
  <si>
    <r>
      <t>　また、送付いただける分析試料の袋には試料名を必ずご記載の上、</t>
    </r>
    <r>
      <rPr>
        <b/>
        <sz val="16"/>
        <color theme="1"/>
        <rFont val="ＭＳ Ｐゴシック"/>
        <family val="3"/>
        <charset val="128"/>
      </rPr>
      <t>「分析依頼書 」同封の上で</t>
    </r>
    <r>
      <rPr>
        <sz val="16"/>
        <color theme="1"/>
        <rFont val="ＭＳ Ｐゴシック"/>
        <family val="3"/>
        <charset val="128"/>
      </rPr>
      <t>お持込またはご発送（元払い）にてお願いいたします。</t>
    </r>
    <rPh sb="4" eb="6">
      <t>ソウフ</t>
    </rPh>
    <rPh sb="11" eb="13">
      <t>ブンセキ</t>
    </rPh>
    <rPh sb="16" eb="17">
      <t>フクロ</t>
    </rPh>
    <rPh sb="26" eb="28">
      <t>キサイ</t>
    </rPh>
    <rPh sb="32" eb="34">
      <t>ブンセキ</t>
    </rPh>
    <rPh sb="34" eb="37">
      <t>イライショ</t>
    </rPh>
    <rPh sb="51" eb="53">
      <t>ハッソウ</t>
    </rPh>
    <phoneticPr fontId="11"/>
  </si>
  <si>
    <t>・分析のご依頼は、成人若しくは法定代理人の承諾を得ている場合のみといたします。ご依頼をいただいた時点で、条件を満たしているものとみなしますのであらかじめご了承ください。</t>
    <phoneticPr fontId="1"/>
  </si>
  <si>
    <t>2.試料採取</t>
    <rPh sb="2" eb="4">
      <t>シリョウ</t>
    </rPh>
    <rPh sb="4" eb="6">
      <t>サイシュ</t>
    </rPh>
    <phoneticPr fontId="11"/>
  </si>
  <si>
    <t>・お客様にて分析試料を採取される場合、関連法令に基づき適切に実施していただきますようお願いいたします。</t>
    <rPh sb="6" eb="8">
      <t>ブンセキ</t>
    </rPh>
    <phoneticPr fontId="11"/>
  </si>
  <si>
    <t>　当社技術員による採取をご希望のお客様は、事前にお問合せいただきますようお願い申し上げます。</t>
  </si>
  <si>
    <t>3.試料発送と受付</t>
    <rPh sb="2" eb="4">
      <t>シリョウ</t>
    </rPh>
    <rPh sb="4" eb="6">
      <t>ハッソウ</t>
    </rPh>
    <rPh sb="7" eb="9">
      <t>ウケツケ</t>
    </rPh>
    <phoneticPr fontId="11"/>
  </si>
  <si>
    <t>・ご注文の確定は、当社に「当社指定のアスベスト分析依頼書」および「分析試料」が到着し、ご依頼内容と試料確認を行い、分析開始可能と判断された時点となります(分析試料の受付)。</t>
    <rPh sb="2" eb="4">
      <t>チュウモン</t>
    </rPh>
    <rPh sb="5" eb="7">
      <t>カクテイ</t>
    </rPh>
    <rPh sb="9" eb="11">
      <t>トウシャ</t>
    </rPh>
    <rPh sb="23" eb="28">
      <t>ブンセキイライショ</t>
    </rPh>
    <rPh sb="33" eb="35">
      <t>ブンセキ</t>
    </rPh>
    <rPh sb="35" eb="37">
      <t>シリョウ</t>
    </rPh>
    <rPh sb="39" eb="41">
      <t>トウチャク</t>
    </rPh>
    <rPh sb="44" eb="48">
      <t>イライナイヨウ</t>
    </rPh>
    <rPh sb="49" eb="51">
      <t>シリョウ</t>
    </rPh>
    <rPh sb="51" eb="53">
      <t>カクニン</t>
    </rPh>
    <rPh sb="54" eb="55">
      <t>オコナ</t>
    </rPh>
    <rPh sb="57" eb="59">
      <t>ブンセキ</t>
    </rPh>
    <rPh sb="59" eb="61">
      <t>カイシ</t>
    </rPh>
    <rPh sb="61" eb="63">
      <t>カノウ</t>
    </rPh>
    <rPh sb="64" eb="66">
      <t>ハンダン</t>
    </rPh>
    <rPh sb="69" eb="71">
      <t>ジテン</t>
    </rPh>
    <rPh sb="77" eb="79">
      <t>ブンセキ</t>
    </rPh>
    <rPh sb="79" eb="81">
      <t>シリョウ</t>
    </rPh>
    <rPh sb="82" eb="84">
      <t>ウケツケ</t>
    </rPh>
    <phoneticPr fontId="11"/>
  </si>
  <si>
    <t>・試料性状、梱包状態、ご依頼の内容等により、当社試験方法からの逸脱、不適合と判断された場合は、試験受諾不可となる場合がございます。また、試料状態やご依頼内容によっては料金の先払いをお願いする場合がございます。予めご了承ください。</t>
    <rPh sb="3" eb="5">
      <t>セイジョウ</t>
    </rPh>
    <rPh sb="6" eb="8">
      <t>コンポウ</t>
    </rPh>
    <rPh sb="8" eb="10">
      <t>ジョウタイ</t>
    </rPh>
    <rPh sb="17" eb="18">
      <t>ナド</t>
    </rPh>
    <rPh sb="31" eb="33">
      <t>イツダツ</t>
    </rPh>
    <rPh sb="34" eb="37">
      <t>フテキゴウ</t>
    </rPh>
    <rPh sb="38" eb="40">
      <t>ハンダン</t>
    </rPh>
    <rPh sb="43" eb="45">
      <t>バアイ</t>
    </rPh>
    <rPh sb="47" eb="49">
      <t>シケン</t>
    </rPh>
    <rPh sb="49" eb="51">
      <t>ジュダク</t>
    </rPh>
    <rPh sb="51" eb="53">
      <t>フカ</t>
    </rPh>
    <rPh sb="56" eb="58">
      <t>バアイ</t>
    </rPh>
    <phoneticPr fontId="11"/>
  </si>
  <si>
    <t>・分析試料は、下記の適量にてお願い申し上げます。</t>
    <rPh sb="1" eb="3">
      <t>ブンセキ</t>
    </rPh>
    <rPh sb="7" eb="9">
      <t>カキ</t>
    </rPh>
    <rPh sb="15" eb="16">
      <t>ネガ</t>
    </rPh>
    <rPh sb="17" eb="18">
      <t>モウ</t>
    </rPh>
    <rPh sb="19" eb="20">
      <t>ア</t>
    </rPh>
    <phoneticPr fontId="11"/>
  </si>
  <si>
    <r>
      <t>　　　・</t>
    </r>
    <r>
      <rPr>
        <b/>
        <sz val="16"/>
        <rFont val="ＭＳ Ｐゴシック"/>
        <family val="3"/>
        <charset val="128"/>
      </rPr>
      <t>外壁、仕上塗材</t>
    </r>
    <r>
      <rPr>
        <sz val="16"/>
        <color theme="1"/>
        <rFont val="ＭＳ Ｐゴシック"/>
        <family val="3"/>
        <charset val="128"/>
      </rPr>
      <t>　： ゴルフボール 1 個分程度　（10g以上を目安）　　　　　　　</t>
    </r>
    <r>
      <rPr>
        <b/>
        <sz val="16"/>
        <color theme="1"/>
        <rFont val="ＭＳ Ｐゴシック"/>
        <family val="3"/>
        <charset val="128"/>
      </rPr>
      <t>・吹付材、保温材</t>
    </r>
    <r>
      <rPr>
        <sz val="16"/>
        <color theme="1"/>
        <rFont val="ＭＳ Ｐゴシック"/>
        <family val="3"/>
        <charset val="128"/>
      </rPr>
      <t>　： ゴルフボール 2 個分程度　　　　　　　</t>
    </r>
    <r>
      <rPr>
        <b/>
        <sz val="16"/>
        <color theme="1"/>
        <rFont val="ＭＳ Ｐゴシック"/>
        <family val="3"/>
        <charset val="128"/>
      </rPr>
      <t>・成形板</t>
    </r>
    <r>
      <rPr>
        <sz val="16"/>
        <color theme="1"/>
        <rFont val="ＭＳ Ｐゴシック"/>
        <family val="3"/>
        <charset val="128"/>
      </rPr>
      <t>　： 5cm 角程度　1個程度　(厚みが0.5cm以下の場合は２倍）</t>
    </r>
    <rPh sb="4" eb="6">
      <t>ガイヘキ</t>
    </rPh>
    <rPh sb="7" eb="9">
      <t>シアゲ</t>
    </rPh>
    <rPh sb="9" eb="11">
      <t>トザイ</t>
    </rPh>
    <phoneticPr fontId="12"/>
  </si>
  <si>
    <t xml:space="preserve"> 　　　 (著しく量が少ない場合や大きさが小さい場合は、納期延長や割増料金となる場合がございます。あらかじめご了承ください。)</t>
    <rPh sb="6" eb="7">
      <t>イチジル</t>
    </rPh>
    <rPh sb="9" eb="10">
      <t>リョウ</t>
    </rPh>
    <rPh sb="11" eb="12">
      <t>スク</t>
    </rPh>
    <rPh sb="14" eb="16">
      <t>バアイ</t>
    </rPh>
    <rPh sb="17" eb="18">
      <t>オオ</t>
    </rPh>
    <rPh sb="21" eb="22">
      <t>チイ</t>
    </rPh>
    <rPh sb="24" eb="26">
      <t>バアイ</t>
    </rPh>
    <rPh sb="28" eb="32">
      <t>ノウキエンチョウ</t>
    </rPh>
    <rPh sb="33" eb="35">
      <t>ワリマシ</t>
    </rPh>
    <rPh sb="35" eb="37">
      <t>リョウキン</t>
    </rPh>
    <rPh sb="40" eb="42">
      <t>バアイ</t>
    </rPh>
    <rPh sb="55" eb="57">
      <t>リョウショウ</t>
    </rPh>
    <phoneticPr fontId="1"/>
  </si>
  <si>
    <t>・輸送中のトラブル等による試料性状の変化、試験結果への影響について、当社では責任を負いかねますので予めご了承下さい。</t>
    <rPh sb="9" eb="10">
      <t>ナド</t>
    </rPh>
    <rPh sb="13" eb="15">
      <t>シリョウ</t>
    </rPh>
    <rPh sb="15" eb="17">
      <t>セイジョウ</t>
    </rPh>
    <rPh sb="18" eb="20">
      <t>ヘンカ</t>
    </rPh>
    <rPh sb="41" eb="42">
      <t>オ</t>
    </rPh>
    <rPh sb="49" eb="50">
      <t>アラカジ</t>
    </rPh>
    <rPh sb="52" eb="54">
      <t>リョウショウ</t>
    </rPh>
    <rPh sb="54" eb="55">
      <t>クダ</t>
    </rPh>
    <phoneticPr fontId="11"/>
  </si>
  <si>
    <t>・分析試料のうち5～10 g程度を均質化し分析に供します。明らかに適量以上の分析試料をご送付いただいた場合などは、事前に対応につきましてご相談いたします。(分取による均質化が困難である、分析後の処分が弊社では行えない 等)</t>
    <rPh sb="1" eb="3">
      <t>ブンセキ</t>
    </rPh>
    <rPh sb="3" eb="5">
      <t>シリョウ</t>
    </rPh>
    <rPh sb="14" eb="16">
      <t>テイド</t>
    </rPh>
    <rPh sb="17" eb="20">
      <t>キンシツカ</t>
    </rPh>
    <rPh sb="21" eb="23">
      <t>ブンセキ</t>
    </rPh>
    <rPh sb="24" eb="25">
      <t>キョウ</t>
    </rPh>
    <rPh sb="29" eb="30">
      <t>アキ</t>
    </rPh>
    <rPh sb="33" eb="35">
      <t>テキリョウ</t>
    </rPh>
    <rPh sb="35" eb="37">
      <t>イジョウ</t>
    </rPh>
    <rPh sb="38" eb="40">
      <t>ブンセキ</t>
    </rPh>
    <rPh sb="40" eb="42">
      <t>シリョウ</t>
    </rPh>
    <rPh sb="44" eb="46">
      <t>ソウフ</t>
    </rPh>
    <rPh sb="51" eb="53">
      <t>バアイ</t>
    </rPh>
    <rPh sb="57" eb="59">
      <t>ジゼン</t>
    </rPh>
    <rPh sb="60" eb="62">
      <t>タイオウ</t>
    </rPh>
    <rPh sb="69" eb="71">
      <t>ソウダン</t>
    </rPh>
    <rPh sb="100" eb="102">
      <t>ヘイシャ</t>
    </rPh>
    <phoneticPr fontId="11"/>
  </si>
  <si>
    <t>4.成果品と納期</t>
    <rPh sb="2" eb="5">
      <t>セイカヒン</t>
    </rPh>
    <rPh sb="6" eb="8">
      <t>ノウキ</t>
    </rPh>
    <phoneticPr fontId="11"/>
  </si>
  <si>
    <t>https://www.taiyo.vc/sample/</t>
    <phoneticPr fontId="12"/>
  </si>
  <si>
    <t>・当社発行の分析結果報告書は、お持込、ご発送いただいた分析試料に対する結果となります。当社採取を除き、採取工程に係る責任は負いかねます。予めご了承ください。</t>
    <rPh sb="1" eb="5">
      <t>トウシャハッコウ</t>
    </rPh>
    <rPh sb="6" eb="8">
      <t>ブンセキ</t>
    </rPh>
    <rPh sb="8" eb="10">
      <t>ケッカ</t>
    </rPh>
    <rPh sb="10" eb="13">
      <t>ホウコクショ</t>
    </rPh>
    <rPh sb="16" eb="18">
      <t>モチコミ</t>
    </rPh>
    <rPh sb="20" eb="22">
      <t>ハッソウ</t>
    </rPh>
    <rPh sb="27" eb="29">
      <t>ブンセキ</t>
    </rPh>
    <rPh sb="29" eb="31">
      <t>シリョウ</t>
    </rPh>
    <rPh sb="32" eb="33">
      <t>タイ</t>
    </rPh>
    <rPh sb="35" eb="37">
      <t>ケッカ</t>
    </rPh>
    <rPh sb="43" eb="45">
      <t>トウシャ</t>
    </rPh>
    <rPh sb="45" eb="47">
      <t>サイシュ</t>
    </rPh>
    <rPh sb="48" eb="49">
      <t>ノゾ</t>
    </rPh>
    <rPh sb="51" eb="53">
      <t>サイシュ</t>
    </rPh>
    <rPh sb="53" eb="55">
      <t>コウテイ</t>
    </rPh>
    <rPh sb="56" eb="57">
      <t>カカ</t>
    </rPh>
    <rPh sb="58" eb="60">
      <t>セキニン</t>
    </rPh>
    <rPh sb="61" eb="62">
      <t>オ</t>
    </rPh>
    <rPh sb="68" eb="69">
      <t>アラカジ</t>
    </rPh>
    <rPh sb="71" eb="73">
      <t>リョウショウ</t>
    </rPh>
    <phoneticPr fontId="11"/>
  </si>
  <si>
    <t>・試験結果はお預かりした分析試料の範囲に限定させていただきます。分析試料が製品の場合など、全体（ロット）の含有有無を保証するものではございません。</t>
    <rPh sb="1" eb="3">
      <t>シケン</t>
    </rPh>
    <rPh sb="3" eb="5">
      <t>ケッカ</t>
    </rPh>
    <rPh sb="7" eb="8">
      <t>アズ</t>
    </rPh>
    <rPh sb="12" eb="14">
      <t>ブンセキ</t>
    </rPh>
    <rPh sb="14" eb="16">
      <t>シリョウ</t>
    </rPh>
    <rPh sb="17" eb="19">
      <t>ハンイ</t>
    </rPh>
    <rPh sb="20" eb="22">
      <t>ゲンテイ</t>
    </rPh>
    <rPh sb="32" eb="34">
      <t>ブンセキ</t>
    </rPh>
    <rPh sb="34" eb="36">
      <t>シリョウ</t>
    </rPh>
    <rPh sb="37" eb="39">
      <t>セイヒン</t>
    </rPh>
    <rPh sb="40" eb="42">
      <t>バアイ</t>
    </rPh>
    <rPh sb="45" eb="47">
      <t>ゼンタイ</t>
    </rPh>
    <rPh sb="53" eb="55">
      <t>ガンユウ</t>
    </rPh>
    <rPh sb="55" eb="57">
      <t>ウム</t>
    </rPh>
    <rPh sb="58" eb="60">
      <t>ホショウ</t>
    </rPh>
    <phoneticPr fontId="11"/>
  </si>
  <si>
    <t>　 ※含有となった場合でも、アスベストの使用又は混入状況について当社では把握いたしかねる為。</t>
    <rPh sb="3" eb="5">
      <t>ガンユウ</t>
    </rPh>
    <rPh sb="9" eb="11">
      <t>バアイ</t>
    </rPh>
    <rPh sb="20" eb="22">
      <t>シヨウ</t>
    </rPh>
    <rPh sb="22" eb="23">
      <t>マタ</t>
    </rPh>
    <rPh sb="24" eb="26">
      <t>コンニュウ</t>
    </rPh>
    <rPh sb="26" eb="28">
      <t>ジョウキョウ</t>
    </rPh>
    <rPh sb="32" eb="34">
      <t>トウシャ</t>
    </rPh>
    <rPh sb="36" eb="38">
      <t>ハアク</t>
    </rPh>
    <rPh sb="44" eb="45">
      <t>タメ</t>
    </rPh>
    <phoneticPr fontId="11"/>
  </si>
  <si>
    <t>・速報納期はご依頼のサービスプランにより、注文確定の翌日より起算して5～12営業日以内に報告となります。</t>
    <rPh sb="1" eb="3">
      <t>ソクホウ</t>
    </rPh>
    <rPh sb="3" eb="5">
      <t>ノウキ</t>
    </rPh>
    <rPh sb="21" eb="25">
      <t>チュウモンカクテイ</t>
    </rPh>
    <rPh sb="26" eb="28">
      <t>ヨクジツ</t>
    </rPh>
    <rPh sb="30" eb="32">
      <t>キサン</t>
    </rPh>
    <rPh sb="38" eb="41">
      <t>エイギョウビ</t>
    </rPh>
    <rPh sb="41" eb="43">
      <t>イナイ</t>
    </rPh>
    <rPh sb="44" eb="46">
      <t>ホウコク</t>
    </rPh>
    <rPh sb="45" eb="46">
      <t>ソクホウ</t>
    </rPh>
    <phoneticPr fontId="11"/>
  </si>
  <si>
    <t>　分析結果報告書は、速報後翌々営業日までに発送となります。　</t>
    <rPh sb="1" eb="3">
      <t>ブンセキ</t>
    </rPh>
    <rPh sb="3" eb="5">
      <t>ケッカ</t>
    </rPh>
    <rPh sb="5" eb="8">
      <t>ホウコクショ</t>
    </rPh>
    <rPh sb="21" eb="23">
      <t>ハッソウ</t>
    </rPh>
    <phoneticPr fontId="11"/>
  </si>
  <si>
    <t>　 ※サービスプランにより納期、価格が異なりますので、お間違えのないようご注意ください。</t>
  </si>
  <si>
    <t>・天災等の発生時や当社ラボの稼働状況により、納期調整を実施させていただく場合がございます。</t>
    <rPh sb="9" eb="11">
      <t>トウシャ</t>
    </rPh>
    <rPh sb="14" eb="16">
      <t>カドウ</t>
    </rPh>
    <rPh sb="16" eb="18">
      <t>ジョウキョウ</t>
    </rPh>
    <rPh sb="22" eb="24">
      <t>ノウキ</t>
    </rPh>
    <rPh sb="24" eb="26">
      <t>チョウセイ</t>
    </rPh>
    <rPh sb="27" eb="29">
      <t>ジッシ</t>
    </rPh>
    <rPh sb="36" eb="38">
      <t>バアイ</t>
    </rPh>
    <phoneticPr fontId="11"/>
  </si>
  <si>
    <t>・ご注文確定が午後となった場合は納期を1営業日追加、また分析試料数に応じて追加日数をいただいております。予めご了承ください。</t>
    <rPh sb="2" eb="6">
      <t>チュウモンカクテイ</t>
    </rPh>
    <rPh sb="7" eb="9">
      <t>ゴゴ</t>
    </rPh>
    <rPh sb="13" eb="15">
      <t>バアイ</t>
    </rPh>
    <rPh sb="16" eb="18">
      <t>ノウキ</t>
    </rPh>
    <rPh sb="20" eb="23">
      <t>エイギョウビ</t>
    </rPh>
    <rPh sb="23" eb="25">
      <t>ツイカ</t>
    </rPh>
    <rPh sb="28" eb="30">
      <t>ブンセキ</t>
    </rPh>
    <rPh sb="30" eb="32">
      <t>シリョウ</t>
    </rPh>
    <rPh sb="32" eb="33">
      <t>スウ</t>
    </rPh>
    <rPh sb="34" eb="35">
      <t>オウ</t>
    </rPh>
    <rPh sb="37" eb="39">
      <t>ツイカ</t>
    </rPh>
    <rPh sb="39" eb="41">
      <t>ニッスウ</t>
    </rPh>
    <rPh sb="52" eb="53">
      <t>アラカジ</t>
    </rPh>
    <rPh sb="55" eb="57">
      <t>リョウショウ</t>
    </rPh>
    <phoneticPr fontId="11"/>
  </si>
  <si>
    <t>5.分析試料の保管廃棄と返却</t>
    <rPh sb="2" eb="4">
      <t>ブンセキ</t>
    </rPh>
    <rPh sb="4" eb="6">
      <t>シリョウ</t>
    </rPh>
    <rPh sb="7" eb="9">
      <t>ホカン</t>
    </rPh>
    <rPh sb="9" eb="11">
      <t>ハイキ</t>
    </rPh>
    <rPh sb="12" eb="14">
      <t>ヘンキャク</t>
    </rPh>
    <phoneticPr fontId="11"/>
  </si>
  <si>
    <t>・分析試料は分析試料の受付後1か月間保管した後、原則廃棄処分とさせていただきます。</t>
    <rPh sb="1" eb="3">
      <t>ブンセキ</t>
    </rPh>
    <rPh sb="3" eb="5">
      <t>シリョウ</t>
    </rPh>
    <rPh sb="6" eb="8">
      <t>ブンセキ</t>
    </rPh>
    <rPh sb="8" eb="10">
      <t>シリョウ</t>
    </rPh>
    <rPh sb="11" eb="13">
      <t>ウケツケ</t>
    </rPh>
    <rPh sb="13" eb="14">
      <t>ゴ</t>
    </rPh>
    <rPh sb="16" eb="18">
      <t>ゲツカン</t>
    </rPh>
    <rPh sb="18" eb="20">
      <t>ホカン</t>
    </rPh>
    <rPh sb="22" eb="23">
      <t>アト</t>
    </rPh>
    <rPh sb="24" eb="26">
      <t>ゲンソク</t>
    </rPh>
    <rPh sb="26" eb="28">
      <t>ハイキ</t>
    </rPh>
    <rPh sb="28" eb="30">
      <t>ショブン</t>
    </rPh>
    <phoneticPr fontId="11"/>
  </si>
  <si>
    <t>　分析試料返却をご希望の場合は、予め分析依頼にてご指示願います。（別途返却費用についてご負担願います）</t>
    <rPh sb="1" eb="3">
      <t>ブンセキ</t>
    </rPh>
    <rPh sb="3" eb="5">
      <t>シリョウ</t>
    </rPh>
    <rPh sb="5" eb="7">
      <t>ヘンキャク</t>
    </rPh>
    <rPh sb="9" eb="11">
      <t>キボウ</t>
    </rPh>
    <rPh sb="12" eb="14">
      <t>バアイ</t>
    </rPh>
    <rPh sb="16" eb="17">
      <t>アラカジ</t>
    </rPh>
    <rPh sb="18" eb="20">
      <t>ブンセキ</t>
    </rPh>
    <rPh sb="20" eb="22">
      <t>イライ</t>
    </rPh>
    <rPh sb="25" eb="27">
      <t>シジ</t>
    </rPh>
    <rPh sb="27" eb="28">
      <t>ネガ</t>
    </rPh>
    <phoneticPr fontId="11"/>
  </si>
  <si>
    <t>注意事項とお願いをご確認の上、左チェックボックスにて同意をお願い致します</t>
    <rPh sb="0" eb="4">
      <t>チュウイジコウ</t>
    </rPh>
    <rPh sb="6" eb="7">
      <t>ネガ</t>
    </rPh>
    <rPh sb="10" eb="12">
      <t>カクニン</t>
    </rPh>
    <rPh sb="13" eb="14">
      <t>ウエ</t>
    </rPh>
    <rPh sb="15" eb="16">
      <t>ヒダリ</t>
    </rPh>
    <rPh sb="26" eb="28">
      <t>ドウイ</t>
    </rPh>
    <rPh sb="30" eb="31">
      <t>ネガ</t>
    </rPh>
    <rPh sb="32" eb="33">
      <t>イタ</t>
    </rPh>
    <phoneticPr fontId="1"/>
  </si>
  <si>
    <t>←未入力です。ご確認お願い致します。</t>
    <rPh sb="1" eb="4">
      <t>ミニュウリョク</t>
    </rPh>
    <rPh sb="8" eb="10">
      <t>カクニン</t>
    </rPh>
    <rPh sb="11" eb="12">
      <t>ネガイ</t>
    </rPh>
    <rPh sb="13" eb="14">
      <t>タ</t>
    </rPh>
    <phoneticPr fontId="1"/>
  </si>
  <si>
    <t>　　　　　　　※チェックボックスにチェックが無い場合でも、弊社に依頼書と試料が到着した段階で同意をいただけたものといたします。</t>
    <rPh sb="22" eb="23">
      <t>ナ</t>
    </rPh>
    <rPh sb="24" eb="26">
      <t>バアイ</t>
    </rPh>
    <rPh sb="29" eb="31">
      <t>ヘイシャ</t>
    </rPh>
    <rPh sb="32" eb="35">
      <t>イライショ</t>
    </rPh>
    <rPh sb="36" eb="38">
      <t>シリョウ</t>
    </rPh>
    <rPh sb="39" eb="41">
      <t>トウチャク</t>
    </rPh>
    <rPh sb="43" eb="45">
      <t>ダンカイ</t>
    </rPh>
    <rPh sb="46" eb="48">
      <t>ドウイ</t>
    </rPh>
    <phoneticPr fontId="1"/>
  </si>
  <si>
    <t>依頼書送信先：</t>
    <phoneticPr fontId="1"/>
  </si>
  <si>
    <t>customer@taiyo.vc</t>
    <phoneticPr fontId="1"/>
  </si>
  <si>
    <t>試料送付先：</t>
    <rPh sb="0" eb="2">
      <t>シリョウ</t>
    </rPh>
    <rPh sb="2" eb="5">
      <t>ソウフサキ</t>
    </rPh>
    <phoneticPr fontId="1"/>
  </si>
  <si>
    <r>
      <rPr>
        <sz val="14"/>
        <rFont val="ＭＳ Ｐゴシック"/>
        <family val="3"/>
        <charset val="128"/>
      </rPr>
      <t>〒939-035</t>
    </r>
    <r>
      <rPr>
        <sz val="16"/>
        <rFont val="ＭＳ Ｐゴシック"/>
        <family val="3"/>
        <charset val="128"/>
      </rPr>
      <t>1　</t>
    </r>
    <r>
      <rPr>
        <sz val="18"/>
        <rFont val="ＭＳ Ｐゴシック"/>
        <family val="3"/>
        <charset val="128"/>
      </rPr>
      <t>富山県射水市戸破8-31</t>
    </r>
    <phoneticPr fontId="1"/>
  </si>
  <si>
    <t xml:space="preserve">(メールアドレス) </t>
    <phoneticPr fontId="1"/>
  </si>
  <si>
    <t>ユーロフィン太陽テクノリサーチ株式会社　宛</t>
    <phoneticPr fontId="1"/>
  </si>
  <si>
    <r>
      <rPr>
        <b/>
        <sz val="18"/>
        <rFont val="ＭＳ Ｐゴシック"/>
        <family val="3"/>
        <charset val="128"/>
      </rPr>
      <t>　　　　　　　　　　　　　ユーロフィンアースコンサル株式会社　AS分析棟　宛</t>
    </r>
    <r>
      <rPr>
        <sz val="18"/>
        <rFont val="ＭＳ Ｐゴシック"/>
        <family val="3"/>
        <charset val="128"/>
      </rPr>
      <t xml:space="preserve">  </t>
    </r>
    <r>
      <rPr>
        <sz val="12"/>
        <rFont val="ＭＳ Ｐゴシック"/>
        <family val="3"/>
        <charset val="128"/>
      </rPr>
      <t>[TEL 0766-50-8019]</t>
    </r>
    <rPh sb="33" eb="35">
      <t>ブンセキ</t>
    </rPh>
    <rPh sb="35" eb="36">
      <t>トウ</t>
    </rPh>
    <phoneticPr fontId="1"/>
  </si>
  <si>
    <t>連絡先電話番号　：　076-256-3918</t>
    <rPh sb="0" eb="3">
      <t>レンラクサキ</t>
    </rPh>
    <rPh sb="3" eb="5">
      <t>デンワ</t>
    </rPh>
    <rPh sb="5" eb="7">
      <t>バンゴウ</t>
    </rPh>
    <phoneticPr fontId="1"/>
  </si>
  <si>
    <t xml:space="preserve"> ※ユーロフィンアースコンサル株式会社は弊社と共同分析を行っておりますグループ会社になります。</t>
    <phoneticPr fontId="1"/>
  </si>
  <si>
    <t>定性分析</t>
    <phoneticPr fontId="1"/>
  </si>
  <si>
    <t>土・日・祝を除く
5営業日</t>
    <phoneticPr fontId="1"/>
  </si>
  <si>
    <r>
      <rPr>
        <b/>
        <u/>
        <sz val="16"/>
        <color rgb="FFFF0000"/>
        <rFont val="ＭＳ Ｐゴシック"/>
        <family val="3"/>
        <charset val="128"/>
      </rPr>
      <t>19,800円(税込)</t>
    </r>
    <r>
      <rPr>
        <b/>
        <sz val="16"/>
        <color rgb="FFFF0000"/>
        <rFont val="ＭＳ Ｐゴシック"/>
        <family val="3"/>
        <charset val="128"/>
      </rPr>
      <t>/</t>
    </r>
    <r>
      <rPr>
        <b/>
        <sz val="14"/>
        <color rgb="FFFF0000"/>
        <rFont val="ＭＳ Ｐゴシック"/>
        <family val="3"/>
        <charset val="128"/>
      </rPr>
      <t>1検体(試料）</t>
    </r>
    <r>
      <rPr>
        <b/>
        <sz val="16"/>
        <color rgb="FFFF0000"/>
        <rFont val="ＭＳ Ｐゴシック"/>
        <family val="3"/>
        <charset val="128"/>
      </rPr>
      <t xml:space="preserve">
</t>
    </r>
    <r>
      <rPr>
        <b/>
        <sz val="12"/>
        <color rgb="FFFF0000"/>
        <rFont val="ＭＳ Ｐゴシック"/>
        <family val="3"/>
        <charset val="128"/>
      </rPr>
      <t>18,000円(税抜)</t>
    </r>
    <rPh sb="8" eb="10">
      <t>ゼイコミ</t>
    </rPh>
    <rPh sb="13" eb="15">
      <t>ケンタイ</t>
    </rPh>
    <rPh sb="16" eb="18">
      <t>シリョウ</t>
    </rPh>
    <rPh sb="26" eb="27">
      <t>エン</t>
    </rPh>
    <rPh sb="28" eb="30">
      <t>ゼイヌ</t>
    </rPh>
    <phoneticPr fontId="1"/>
  </si>
  <si>
    <t>JIS A1481-1</t>
    <phoneticPr fontId="1"/>
  </si>
  <si>
    <t>偏光顕微鏡法(JIS A1481-1)</t>
    <phoneticPr fontId="1"/>
  </si>
  <si>
    <t>建材中のアスベスト含有の有無</t>
    <phoneticPr fontId="1"/>
  </si>
  <si>
    <t>6種類(クリソタイル、アモサイト、クロシドライト、トレモライト、アンソフィライト、アクチノライト)</t>
  </si>
  <si>
    <t>土・日・祝を除く
10営業日</t>
    <phoneticPr fontId="1"/>
  </si>
  <si>
    <r>
      <rPr>
        <b/>
        <u/>
        <sz val="16"/>
        <color rgb="FFFF0000"/>
        <rFont val="ＭＳ Ｐゴシック"/>
        <family val="3"/>
        <charset val="128"/>
      </rPr>
      <t>17,600円(税込)</t>
    </r>
    <r>
      <rPr>
        <b/>
        <sz val="16"/>
        <color rgb="FFFF0000"/>
        <rFont val="ＭＳ Ｐゴシック"/>
        <family val="3"/>
        <charset val="128"/>
      </rPr>
      <t>/</t>
    </r>
    <r>
      <rPr>
        <b/>
        <sz val="14"/>
        <color rgb="FFFF0000"/>
        <rFont val="ＭＳ Ｐゴシック"/>
        <family val="3"/>
        <charset val="128"/>
      </rPr>
      <t>1検体(試料）</t>
    </r>
    <r>
      <rPr>
        <b/>
        <sz val="16"/>
        <color rgb="FFFF0000"/>
        <rFont val="ＭＳ Ｐゴシック"/>
        <family val="3"/>
        <charset val="128"/>
      </rPr>
      <t xml:space="preserve">
</t>
    </r>
    <r>
      <rPr>
        <b/>
        <sz val="12"/>
        <color rgb="FFFF0000"/>
        <rFont val="ＭＳ Ｐゴシック"/>
        <family val="3"/>
        <charset val="128"/>
      </rPr>
      <t>16,000円(税抜)</t>
    </r>
    <rPh sb="8" eb="10">
      <t>ゼイコミ</t>
    </rPh>
    <rPh sb="13" eb="15">
      <t>ケンタイ</t>
    </rPh>
    <rPh sb="16" eb="18">
      <t>シリョウ</t>
    </rPh>
    <rPh sb="26" eb="27">
      <t>エン</t>
    </rPh>
    <rPh sb="28" eb="30">
      <t>ゼイヌ</t>
    </rPh>
    <phoneticPr fontId="1"/>
  </si>
  <si>
    <r>
      <rPr>
        <b/>
        <sz val="16"/>
        <color rgb="FF00B050"/>
        <rFont val="ＭＳ Ｐゴシック"/>
        <family val="3"/>
        <charset val="128"/>
      </rPr>
      <t>仕上塗材の層別分析</t>
    </r>
    <r>
      <rPr>
        <b/>
        <sz val="16"/>
        <color rgb="FF333333"/>
        <rFont val="ＭＳ Ｐゴシック"/>
        <family val="3"/>
        <charset val="128"/>
      </rPr>
      <t>　はこちら</t>
    </r>
    <phoneticPr fontId="1"/>
  </si>
  <si>
    <r>
      <rPr>
        <b/>
        <u/>
        <sz val="16"/>
        <color rgb="FF333333"/>
        <rFont val="ＭＳ Ｐゴシック"/>
        <family val="3"/>
        <charset val="128"/>
      </rPr>
      <t>26,400円(税込)</t>
    </r>
    <r>
      <rPr>
        <b/>
        <sz val="16"/>
        <color rgb="FF333333"/>
        <rFont val="ＭＳ Ｐゴシック"/>
        <family val="3"/>
        <charset val="128"/>
      </rPr>
      <t>/</t>
    </r>
    <r>
      <rPr>
        <b/>
        <sz val="14"/>
        <color rgb="FF333333"/>
        <rFont val="ＭＳ Ｐゴシック"/>
        <family val="3"/>
        <charset val="128"/>
      </rPr>
      <t xml:space="preserve">1検体(試料）
</t>
    </r>
    <r>
      <rPr>
        <b/>
        <sz val="12"/>
        <color rgb="FF333333"/>
        <rFont val="ＭＳ Ｐゴシック"/>
        <family val="3"/>
        <charset val="128"/>
      </rPr>
      <t>24,000円(税抜)</t>
    </r>
    <rPh sb="8" eb="10">
      <t>ゼイコミ</t>
    </rPh>
    <rPh sb="13" eb="15">
      <t>ケンタイ</t>
    </rPh>
    <rPh sb="16" eb="18">
      <t>シリョウ</t>
    </rPh>
    <rPh sb="26" eb="27">
      <t>エン</t>
    </rPh>
    <rPh sb="28" eb="30">
      <t>ゼイヌ</t>
    </rPh>
    <phoneticPr fontId="1"/>
  </si>
  <si>
    <t>JIS A1481-2</t>
    <phoneticPr fontId="1"/>
  </si>
  <si>
    <t>位相差分散顕微鏡法・X線回折法(JIS A1481-2)</t>
  </si>
  <si>
    <t>建材中のアスベスト含有の有無</t>
  </si>
  <si>
    <r>
      <rPr>
        <b/>
        <u/>
        <sz val="16"/>
        <color rgb="FF333333"/>
        <rFont val="ＭＳ Ｐゴシック"/>
        <family val="3"/>
        <charset val="128"/>
      </rPr>
      <t>24,200円(税込)</t>
    </r>
    <r>
      <rPr>
        <b/>
        <sz val="16"/>
        <color rgb="FF333333"/>
        <rFont val="ＭＳ Ｐゴシック"/>
        <family val="3"/>
        <charset val="128"/>
      </rPr>
      <t>/</t>
    </r>
    <r>
      <rPr>
        <b/>
        <sz val="14"/>
        <color rgb="FF333333"/>
        <rFont val="ＭＳ Ｐゴシック"/>
        <family val="3"/>
        <charset val="128"/>
      </rPr>
      <t xml:space="preserve">1検体(試料）
</t>
    </r>
    <r>
      <rPr>
        <b/>
        <sz val="12"/>
        <color rgb="FF333333"/>
        <rFont val="ＭＳ Ｐゴシック"/>
        <family val="3"/>
        <charset val="128"/>
      </rPr>
      <t>22,000円(税抜)</t>
    </r>
    <rPh sb="8" eb="10">
      <t>ゼイコミ</t>
    </rPh>
    <rPh sb="13" eb="15">
      <t>ケンタイ</t>
    </rPh>
    <rPh sb="16" eb="18">
      <t>シリョウ</t>
    </rPh>
    <rPh sb="26" eb="27">
      <t>エン</t>
    </rPh>
    <rPh sb="28" eb="30">
      <t>ゼイヌキ</t>
    </rPh>
    <phoneticPr fontId="1"/>
  </si>
  <si>
    <t>定量分析　※追加分析</t>
    <rPh sb="0" eb="4">
      <t>テイリョウブンセキ</t>
    </rPh>
    <rPh sb="6" eb="10">
      <t>ツイカブンセキ</t>
    </rPh>
    <phoneticPr fontId="1"/>
  </si>
  <si>
    <t>定性分析に1～2日追加</t>
    <rPh sb="0" eb="4">
      <t>テイセイブンセキ</t>
    </rPh>
    <rPh sb="9" eb="11">
      <t>ツイカ</t>
    </rPh>
    <phoneticPr fontId="1"/>
  </si>
  <si>
    <r>
      <rPr>
        <b/>
        <u/>
        <sz val="16"/>
        <color rgb="FF333333"/>
        <rFont val="ＭＳ Ｐゴシック"/>
        <family val="3"/>
        <charset val="128"/>
      </rPr>
      <t>11,000円(税込)</t>
    </r>
    <r>
      <rPr>
        <b/>
        <sz val="16"/>
        <color rgb="FF333333"/>
        <rFont val="ＭＳ Ｐゴシック"/>
        <family val="3"/>
        <charset val="128"/>
      </rPr>
      <t>/</t>
    </r>
    <r>
      <rPr>
        <b/>
        <sz val="14"/>
        <color rgb="FF333333"/>
        <rFont val="ＭＳ Ｐゴシック"/>
        <family val="3"/>
        <charset val="128"/>
      </rPr>
      <t xml:space="preserve">1検体(試料）
</t>
    </r>
    <r>
      <rPr>
        <b/>
        <sz val="12"/>
        <color rgb="FF333333"/>
        <rFont val="ＭＳ Ｐゴシック"/>
        <family val="3"/>
        <charset val="128"/>
      </rPr>
      <t>10,000円(税抜)</t>
    </r>
    <rPh sb="8" eb="10">
      <t>ゼイコミ</t>
    </rPh>
    <rPh sb="13" eb="15">
      <t>ケンタイ</t>
    </rPh>
    <rPh sb="16" eb="18">
      <t>シリョウ</t>
    </rPh>
    <rPh sb="26" eb="27">
      <t>エン</t>
    </rPh>
    <rPh sb="28" eb="30">
      <t>ゼイヌ</t>
    </rPh>
    <phoneticPr fontId="1"/>
  </si>
  <si>
    <t>　　定性分析の後、含有量まで分析(JIS A1481-3若しくはJIS A1481-5）　</t>
    <rPh sb="28" eb="29">
      <t>モ</t>
    </rPh>
    <phoneticPr fontId="1"/>
  </si>
  <si>
    <t>定性分析で含有のあった検体のみに行い、含有がない場合は費用も発生しません。</t>
    <rPh sb="0" eb="4">
      <t>テイセイブンセキ</t>
    </rPh>
    <rPh sb="5" eb="7">
      <t>ガンユウ</t>
    </rPh>
    <rPh sb="11" eb="13">
      <t>ケンタイ</t>
    </rPh>
    <rPh sb="16" eb="17">
      <t>オコナ</t>
    </rPh>
    <rPh sb="19" eb="21">
      <t>ガンユウ</t>
    </rPh>
    <rPh sb="24" eb="26">
      <t>バアイ</t>
    </rPh>
    <rPh sb="27" eb="29">
      <t>ヒヨウ</t>
    </rPh>
    <rPh sb="30" eb="32">
      <t>ハッセイ</t>
    </rPh>
    <phoneticPr fontId="1"/>
  </si>
  <si>
    <t>アスベスト含有の有無を調べる定性分析の偏光顕微鏡法(JIS A 1481-1)19,800円(消費税込)を発注される方が多いです。</t>
    <rPh sb="47" eb="49">
      <t>ショウヒ</t>
    </rPh>
    <rPh sb="50" eb="51">
      <t>コ</t>
    </rPh>
    <phoneticPr fontId="1"/>
  </si>
  <si>
    <t>※上記の価格には前処理費、報告書（1部）作成費などの諸経費を全て含んでいます。報告書は、2部目から1検体につき550円(税込)の追加料金がかかります。</t>
    <phoneticPr fontId="1"/>
  </si>
  <si>
    <r>
      <t>分析依頼書</t>
    </r>
    <r>
      <rPr>
        <b/>
        <sz val="18"/>
        <rFont val="ＭＳ Ｐゴシック"/>
        <family val="3"/>
        <charset val="128"/>
      </rPr>
      <t>　　</t>
    </r>
    <r>
      <rPr>
        <b/>
        <sz val="24"/>
        <color rgb="FF00B050"/>
        <rFont val="ＭＳ Ｐゴシック"/>
        <family val="3"/>
        <charset val="128"/>
      </rPr>
      <t>(必須)※印の項目は必須入力項目となります。(試料情報の必須入力項目のうち、不明な物や報告書に記載が必要ない項目は「－」の入力をお願い致します。)</t>
    </r>
    <rPh sb="19" eb="21">
      <t>ニュウリョク</t>
    </rPh>
    <rPh sb="21" eb="23">
      <t>コウモク</t>
    </rPh>
    <rPh sb="30" eb="32">
      <t>シリョウ</t>
    </rPh>
    <rPh sb="32" eb="34">
      <t>ジョウホウ</t>
    </rPh>
    <rPh sb="35" eb="37">
      <t>ヒッス</t>
    </rPh>
    <rPh sb="37" eb="39">
      <t>ニュウリョク</t>
    </rPh>
    <rPh sb="39" eb="41">
      <t>コウモク</t>
    </rPh>
    <rPh sb="45" eb="47">
      <t>フメイ</t>
    </rPh>
    <rPh sb="48" eb="49">
      <t>モノ</t>
    </rPh>
    <rPh sb="50" eb="53">
      <t>ホウコクショ</t>
    </rPh>
    <rPh sb="54" eb="56">
      <t>キサイ</t>
    </rPh>
    <rPh sb="57" eb="59">
      <t>ヒツヨウ</t>
    </rPh>
    <rPh sb="61" eb="63">
      <t>コウモク</t>
    </rPh>
    <rPh sb="68" eb="70">
      <t>ニュウリョク</t>
    </rPh>
    <rPh sb="72" eb="73">
      <t>ネガイ</t>
    </rPh>
    <rPh sb="74" eb="75">
      <t>タ</t>
    </rPh>
    <phoneticPr fontId="1"/>
  </si>
  <si>
    <t>ご 依 頼 者 情 報(報告書・請求書送り先)</t>
    <phoneticPr fontId="1"/>
  </si>
  <si>
    <r>
      <t>ご依頼者(貴社名)</t>
    </r>
    <r>
      <rPr>
        <b/>
        <sz val="16"/>
        <color rgb="FF00B050"/>
        <rFont val="ＭＳ Ｐゴシック"/>
        <family val="3"/>
        <charset val="128"/>
      </rPr>
      <t>(必須)※</t>
    </r>
    <phoneticPr fontId="1"/>
  </si>
  <si>
    <t>ご所属</t>
    <rPh sb="1" eb="3">
      <t>ショゾク</t>
    </rPh>
    <phoneticPr fontId="1"/>
  </si>
  <si>
    <r>
      <t>　　　ご担当者名</t>
    </r>
    <r>
      <rPr>
        <b/>
        <sz val="16"/>
        <color rgb="FF00B050"/>
        <rFont val="ＭＳ Ｐゴシック"/>
        <family val="3"/>
        <charset val="128"/>
      </rPr>
      <t>(必須)※</t>
    </r>
    <r>
      <rPr>
        <sz val="12"/>
        <color rgb="FF00B050"/>
        <rFont val="ＭＳ Ｐゴシック"/>
        <family val="3"/>
        <charset val="128"/>
      </rPr>
      <t>(個人のお客様の場合は省略可)</t>
    </r>
    <rPh sb="4" eb="7">
      <t>タントウシャ</t>
    </rPh>
    <rPh sb="7" eb="8">
      <t>メイ</t>
    </rPh>
    <rPh sb="14" eb="16">
      <t>コジン</t>
    </rPh>
    <rPh sb="18" eb="20">
      <t>キャクサマ</t>
    </rPh>
    <rPh sb="21" eb="23">
      <t>バアイ</t>
    </rPh>
    <rPh sb="24" eb="26">
      <t>ショウリャク</t>
    </rPh>
    <rPh sb="26" eb="27">
      <t>カ</t>
    </rPh>
    <phoneticPr fontId="1"/>
  </si>
  <si>
    <r>
      <t>〒</t>
    </r>
    <r>
      <rPr>
        <b/>
        <sz val="16"/>
        <color rgb="FF00B050"/>
        <rFont val="ＭＳ Ｐゴシック"/>
        <family val="3"/>
        <charset val="128"/>
      </rPr>
      <t>(必須)※</t>
    </r>
    <phoneticPr fontId="1"/>
  </si>
  <si>
    <r>
      <t>ご住所</t>
    </r>
    <r>
      <rPr>
        <b/>
        <sz val="16"/>
        <color rgb="FF00B050"/>
        <rFont val="ＭＳ Ｐゴシック"/>
        <family val="3"/>
        <charset val="128"/>
      </rPr>
      <t>(必須)※</t>
    </r>
    <rPh sb="1" eb="3">
      <t>ジュウショ</t>
    </rPh>
    <phoneticPr fontId="1"/>
  </si>
  <si>
    <r>
      <t>TEL</t>
    </r>
    <r>
      <rPr>
        <b/>
        <sz val="16"/>
        <color rgb="FF00B050"/>
        <rFont val="ＭＳ Ｐゴシック"/>
        <family val="3"/>
        <charset val="128"/>
      </rPr>
      <t>(固定番号必須)※</t>
    </r>
    <phoneticPr fontId="1"/>
  </si>
  <si>
    <t>FAX</t>
    <phoneticPr fontId="1"/>
  </si>
  <si>
    <t>Eメール</t>
    <phoneticPr fontId="1"/>
  </si>
  <si>
    <t>記入例</t>
    <rPh sb="0" eb="2">
      <t>キニュウ</t>
    </rPh>
    <rPh sb="2" eb="3">
      <t>レイ</t>
    </rPh>
    <phoneticPr fontId="1"/>
  </si>
  <si>
    <t>ユーロフィン太陽テクノリサーチ株式会社</t>
    <rPh sb="6" eb="8">
      <t>タイヨウ</t>
    </rPh>
    <rPh sb="15" eb="19">
      <t>カブシキガイシャ</t>
    </rPh>
    <phoneticPr fontId="1"/>
  </si>
  <si>
    <t>技術部</t>
    <rPh sb="0" eb="2">
      <t>ギジュツ</t>
    </rPh>
    <rPh sb="2" eb="3">
      <t>ブ</t>
    </rPh>
    <phoneticPr fontId="1"/>
  </si>
  <si>
    <t>太陽　太郎</t>
    <rPh sb="0" eb="2">
      <t>タイヨウ</t>
    </rPh>
    <rPh sb="3" eb="5">
      <t>タロウ</t>
    </rPh>
    <phoneticPr fontId="1"/>
  </si>
  <si>
    <t>939-0351</t>
    <phoneticPr fontId="1"/>
  </si>
  <si>
    <t>富山県射水市戸破8-17</t>
    <rPh sb="0" eb="3">
      <t>トヤマケン</t>
    </rPh>
    <rPh sb="3" eb="6">
      <t>イミズシ</t>
    </rPh>
    <rPh sb="6" eb="7">
      <t>コ</t>
    </rPh>
    <rPh sb="7" eb="8">
      <t>ハ</t>
    </rPh>
    <phoneticPr fontId="1"/>
  </si>
  <si>
    <t>076-256-3918</t>
    <phoneticPr fontId="1"/>
  </si>
  <si>
    <t>076-256-3919</t>
    <phoneticPr fontId="1"/>
  </si>
  <si>
    <t>↓改定ver.</t>
  </si>
  <si>
    <t>LIMs取込の振り分けのため変更しないこと(レイアウト変更によってセル位置移動あった際は坂口まで)</t>
  </si>
  <si>
    <t>報 告 書 情 報 （ 報 告 書 記 載 事 項 ）</t>
    <phoneticPr fontId="1"/>
  </si>
  <si>
    <t>備考欄</t>
    <rPh sb="0" eb="3">
      <t>ビコウラン</t>
    </rPh>
    <phoneticPr fontId="1"/>
  </si>
  <si>
    <r>
      <t>定性分析方法</t>
    </r>
    <r>
      <rPr>
        <b/>
        <sz val="16"/>
        <color rgb="FF00B050"/>
        <rFont val="ＭＳ Ｐゴシック"/>
        <family val="3"/>
        <charset val="128"/>
      </rPr>
      <t>(必須)※</t>
    </r>
    <rPh sb="0" eb="2">
      <t>テイセイ</t>
    </rPh>
    <rPh sb="2" eb="4">
      <t>ブンセキ</t>
    </rPh>
    <phoneticPr fontId="1"/>
  </si>
  <si>
    <r>
      <t>納期</t>
    </r>
    <r>
      <rPr>
        <b/>
        <sz val="16"/>
        <color rgb="FF00B050"/>
        <rFont val="ＭＳ Ｐゴシック"/>
        <family val="3"/>
        <charset val="128"/>
      </rPr>
      <t>(必須)※</t>
    </r>
    <phoneticPr fontId="1"/>
  </si>
  <si>
    <r>
      <t>追加定量分析の有無</t>
    </r>
    <r>
      <rPr>
        <b/>
        <sz val="16"/>
        <color rgb="FF00B050"/>
        <rFont val="ＭＳ Ｐゴシック"/>
        <family val="3"/>
        <charset val="128"/>
      </rPr>
      <t>(必須)※</t>
    </r>
    <r>
      <rPr>
        <sz val="12"/>
        <rFont val="ＭＳ Ｐゴシック"/>
        <family val="3"/>
        <charset val="128"/>
      </rPr>
      <t xml:space="preserve">
</t>
    </r>
    <r>
      <rPr>
        <sz val="10"/>
        <color rgb="FFFF0000"/>
        <rFont val="ＭＳ Ｐゴシック"/>
        <family val="3"/>
        <charset val="128"/>
      </rPr>
      <t>(定性分析結果"有"時、定量分析が必要な方は"有"に変更ください)</t>
    </r>
    <rPh sb="25" eb="26">
      <t>トキ</t>
    </rPh>
    <rPh sb="32" eb="34">
      <t>ヒツヨウ</t>
    </rPh>
    <rPh sb="35" eb="36">
      <t>カタ</t>
    </rPh>
    <rPh sb="38" eb="39">
      <t>ア</t>
    </rPh>
    <rPh sb="41" eb="43">
      <t>ヘンコウ</t>
    </rPh>
    <phoneticPr fontId="1"/>
  </si>
  <si>
    <t>建屋用途</t>
    <rPh sb="0" eb="2">
      <t>タテヤ</t>
    </rPh>
    <rPh sb="2" eb="4">
      <t>ヨウト</t>
    </rPh>
    <phoneticPr fontId="1"/>
  </si>
  <si>
    <t>JIS A1481-1 / JIS A1481-2</t>
    <phoneticPr fontId="1"/>
  </si>
  <si>
    <t>無/ 有</t>
    <phoneticPr fontId="1"/>
  </si>
  <si>
    <t>パールビル　アスベスト含有調査</t>
    <rPh sb="11" eb="13">
      <t>ガンユウ</t>
    </rPh>
    <rPh sb="13" eb="15">
      <t>チョウサ</t>
    </rPh>
    <phoneticPr fontId="1"/>
  </si>
  <si>
    <t>テナントビル</t>
    <phoneticPr fontId="1"/>
  </si>
  <si>
    <t>有(+\11.000税込/1検体)</t>
    <rPh sb="0" eb="1">
      <t>アリ</t>
    </rPh>
    <rPh sb="10" eb="12">
      <t>ゼイコミ</t>
    </rPh>
    <rPh sb="14" eb="16">
      <t>ケンタイ</t>
    </rPh>
    <phoneticPr fontId="1"/>
  </si>
  <si>
    <t>試料No.</t>
    <rPh sb="0" eb="2">
      <t>シリョウ</t>
    </rPh>
    <phoneticPr fontId="1"/>
  </si>
  <si>
    <t>↑分析方法</t>
    <rPh sb="1" eb="3">
      <t>ブンセキ</t>
    </rPh>
    <rPh sb="3" eb="5">
      <t>ホウホウ</t>
    </rPh>
    <phoneticPr fontId="1"/>
  </si>
  <si>
    <t>↑納期</t>
    <rPh sb="1" eb="3">
      <t>ノウキ</t>
    </rPh>
    <phoneticPr fontId="1"/>
  </si>
  <si>
    <t>↑定量</t>
    <rPh sb="1" eb="3">
      <t>テイリョウ</t>
    </rPh>
    <phoneticPr fontId="1"/>
  </si>
  <si>
    <r>
      <t>採取年月日</t>
    </r>
    <r>
      <rPr>
        <b/>
        <sz val="16"/>
        <color rgb="FF00B050"/>
        <rFont val="ＭＳ Ｐゴシック"/>
        <family val="3"/>
        <charset val="128"/>
      </rPr>
      <t>(必須)※</t>
    </r>
    <rPh sb="0" eb="2">
      <t>サイシュ</t>
    </rPh>
    <rPh sb="2" eb="5">
      <t>ネンガッピ</t>
    </rPh>
    <phoneticPr fontId="1"/>
  </si>
  <si>
    <r>
      <t>建材名称</t>
    </r>
    <r>
      <rPr>
        <b/>
        <sz val="16"/>
        <color rgb="FF00B050"/>
        <rFont val="ＭＳ Ｐゴシック"/>
        <family val="3"/>
        <charset val="128"/>
      </rPr>
      <t>(必須)※</t>
    </r>
    <rPh sb="0" eb="2">
      <t>ケンザイ</t>
    </rPh>
    <rPh sb="2" eb="4">
      <t>メイショウ</t>
    </rPh>
    <phoneticPr fontId="1"/>
  </si>
  <si>
    <r>
      <t>建屋名・部屋名</t>
    </r>
    <r>
      <rPr>
        <b/>
        <sz val="16"/>
        <color rgb="FF00B050"/>
        <rFont val="ＭＳ Ｐゴシック"/>
        <family val="3"/>
        <charset val="128"/>
      </rPr>
      <t>(必須)※</t>
    </r>
    <rPh sb="0" eb="2">
      <t>タテヤ</t>
    </rPh>
    <rPh sb="2" eb="3">
      <t>メイ</t>
    </rPh>
    <rPh sb="4" eb="7">
      <t>ヘヤメイ</t>
    </rPh>
    <phoneticPr fontId="1"/>
  </si>
  <si>
    <r>
      <t>施工年</t>
    </r>
    <r>
      <rPr>
        <b/>
        <sz val="16"/>
        <color rgb="FF00B050"/>
        <rFont val="ＭＳ Ｐゴシック"/>
        <family val="3"/>
        <charset val="128"/>
      </rPr>
      <t>(必須)※</t>
    </r>
    <r>
      <rPr>
        <sz val="12"/>
        <rFont val="ＭＳ Ｐゴシック"/>
        <family val="3"/>
        <charset val="128"/>
      </rPr>
      <t xml:space="preserve">
</t>
    </r>
    <r>
      <rPr>
        <b/>
        <sz val="11"/>
        <rFont val="ＭＳ Ｐゴシック"/>
        <family val="3"/>
        <charset val="128"/>
      </rPr>
      <t>(わからない場合は、 - を入力
お願いいたします。)</t>
    </r>
    <rPh sb="0" eb="2">
      <t>セコウ</t>
    </rPh>
    <rPh sb="15" eb="17">
      <t>バアイ</t>
    </rPh>
    <rPh sb="23" eb="25">
      <t>ニュウリョク</t>
    </rPh>
    <rPh sb="27" eb="28">
      <t>ネガ</t>
    </rPh>
    <phoneticPr fontId="1"/>
  </si>
  <si>
    <r>
      <t>採取部位</t>
    </r>
    <r>
      <rPr>
        <b/>
        <sz val="16"/>
        <color rgb="FF00B050"/>
        <rFont val="ＭＳ Ｐゴシック"/>
        <family val="3"/>
        <charset val="128"/>
      </rPr>
      <t>(必須)※</t>
    </r>
    <rPh sb="0" eb="2">
      <t>サイシュ</t>
    </rPh>
    <rPh sb="2" eb="4">
      <t>ブイ</t>
    </rPh>
    <phoneticPr fontId="1"/>
  </si>
  <si>
    <r>
      <t>所在地</t>
    </r>
    <r>
      <rPr>
        <b/>
        <sz val="16"/>
        <color rgb="FF00B050"/>
        <rFont val="ＭＳ Ｐゴシック"/>
        <family val="3"/>
        <charset val="128"/>
      </rPr>
      <t>(必須)※</t>
    </r>
    <rPh sb="0" eb="3">
      <t>ショザイチ</t>
    </rPh>
    <phoneticPr fontId="1"/>
  </si>
  <si>
    <r>
      <t xml:space="preserve">分析
方法
</t>
    </r>
    <r>
      <rPr>
        <b/>
        <sz val="9"/>
        <color rgb="FF00B050"/>
        <rFont val="ＭＳ Ｐゴシック"/>
        <family val="3"/>
        <charset val="128"/>
      </rPr>
      <t>(必須)※</t>
    </r>
    <phoneticPr fontId="1"/>
  </si>
  <si>
    <t>吹付け材</t>
    <rPh sb="0" eb="2">
      <t>フキツ</t>
    </rPh>
    <rPh sb="3" eb="4">
      <t>ザイ</t>
    </rPh>
    <phoneticPr fontId="1"/>
  </si>
  <si>
    <t>パールビル　2階</t>
    <rPh sb="7" eb="8">
      <t>カイ</t>
    </rPh>
    <phoneticPr fontId="1"/>
  </si>
  <si>
    <t>1984年6月1日(西暦記載)</t>
    <rPh sb="4" eb="5">
      <t>ネン</t>
    </rPh>
    <rPh sb="6" eb="7">
      <t>ガツ</t>
    </rPh>
    <rPh sb="8" eb="9">
      <t>ニチ</t>
    </rPh>
    <rPh sb="10" eb="12">
      <t>セイレキ</t>
    </rPh>
    <rPh sb="12" eb="14">
      <t>キサイ</t>
    </rPh>
    <phoneticPr fontId="1"/>
  </si>
  <si>
    <t>天井</t>
    <rPh sb="0" eb="2">
      <t>テンジョウ</t>
    </rPh>
    <phoneticPr fontId="1"/>
  </si>
  <si>
    <t>石川県金沢市高畠3丁目76番地</t>
    <rPh sb="0" eb="8">
      <t>イシカワケンカナザワシタカバタケ</t>
    </rPh>
    <rPh sb="9" eb="10">
      <t>チョウ</t>
    </rPh>
    <rPh sb="10" eb="11">
      <t>メ</t>
    </rPh>
    <rPh sb="13" eb="15">
      <t>バンチ</t>
    </rPh>
    <phoneticPr fontId="1"/>
  </si>
  <si>
    <t>株式会社タイヨウ　太陽 太郎</t>
    <rPh sb="0" eb="4">
      <t>カブシキガイシャ</t>
    </rPh>
    <rPh sb="9" eb="11">
      <t>タイヨウ</t>
    </rPh>
    <rPh sb="12" eb="14">
      <t>タロウ</t>
    </rPh>
    <phoneticPr fontId="1"/>
  </si>
  <si>
    <t>分析方法</t>
  </si>
  <si>
    <t>試料毎の分析方法</t>
    <rPh sb="0" eb="2">
      <t>シリョウ</t>
    </rPh>
    <rPh sb="2" eb="3">
      <t>ゴト</t>
    </rPh>
    <rPh sb="4" eb="6">
      <t>ブンセキ</t>
    </rPh>
    <rPh sb="6" eb="8">
      <t>ホウホウ</t>
    </rPh>
    <phoneticPr fontId="1"/>
  </si>
  <si>
    <t>建物用途</t>
  </si>
  <si>
    <t>試料数カウント</t>
  </si>
  <si>
    <t>5営業日(\19,800税込/1検体)</t>
    <rPh sb="1" eb="4">
      <t>エイギョウビ</t>
    </rPh>
    <rPh sb="12" eb="14">
      <t>ゼイコミ</t>
    </rPh>
    <rPh sb="16" eb="18">
      <t>ケンタイ</t>
    </rPh>
    <phoneticPr fontId="1"/>
  </si>
  <si>
    <t>10営業日(\17,600税込/1検体)</t>
    <rPh sb="2" eb="5">
      <t>エイギョウビ</t>
    </rPh>
    <rPh sb="13" eb="15">
      <t>ゼイコミ</t>
    </rPh>
    <rPh sb="17" eb="19">
      <t>ケンタイ</t>
    </rPh>
    <phoneticPr fontId="1"/>
  </si>
  <si>
    <t>壁</t>
    <rPh sb="0" eb="1">
      <t>カベ</t>
    </rPh>
    <phoneticPr fontId="1"/>
  </si>
  <si>
    <t>5営業日(\26,400税込/1検体)</t>
    <rPh sb="1" eb="4">
      <t>エイギョウビ</t>
    </rPh>
    <rPh sb="12" eb="14">
      <t>ゼイコミ</t>
    </rPh>
    <rPh sb="16" eb="18">
      <t>ケンタイ</t>
    </rPh>
    <phoneticPr fontId="1"/>
  </si>
  <si>
    <t>床</t>
    <rPh sb="0" eb="1">
      <t>ユカ</t>
    </rPh>
    <phoneticPr fontId="1"/>
  </si>
  <si>
    <t>10営業日(\24,200税込/1検体)</t>
    <rPh sb="2" eb="5">
      <t>エイギョウビ</t>
    </rPh>
    <rPh sb="13" eb="15">
      <t>ゼイコミ</t>
    </rPh>
    <rPh sb="17" eb="19">
      <t>ケンタイ</t>
    </rPh>
    <phoneticPr fontId="1"/>
  </si>
  <si>
    <t>巾木</t>
    <rPh sb="0" eb="2">
      <t>ハバキ</t>
    </rPh>
    <phoneticPr fontId="1"/>
  </si>
  <si>
    <t>5営業日(-1:\19,800税込/1検体 ／ -2:\26,400税込/1検体)</t>
    <rPh sb="1" eb="4">
      <t>エイギョウビ</t>
    </rPh>
    <rPh sb="15" eb="17">
      <t>ゼイコミ</t>
    </rPh>
    <rPh sb="19" eb="21">
      <t>ケンタイ</t>
    </rPh>
    <rPh sb="34" eb="36">
      <t>ゼイコミ</t>
    </rPh>
    <rPh sb="38" eb="40">
      <t>ケンタイ</t>
    </rPh>
    <phoneticPr fontId="1"/>
  </si>
  <si>
    <t>外壁</t>
    <rPh sb="0" eb="2">
      <t>ガイヘキ</t>
    </rPh>
    <phoneticPr fontId="1"/>
  </si>
  <si>
    <t>10営業日(-1:\17,600税込/1検体 ／ -2:\24,200税込/1検体)</t>
    <rPh sb="2" eb="5">
      <t>エイギョウビ</t>
    </rPh>
    <rPh sb="16" eb="18">
      <t>ゼイコミ</t>
    </rPh>
    <rPh sb="20" eb="22">
      <t>ケンタイ</t>
    </rPh>
    <rPh sb="35" eb="37">
      <t>ゼイコミ</t>
    </rPh>
    <rPh sb="39" eb="41">
      <t>ケンタイ</t>
    </rPh>
    <phoneticPr fontId="1"/>
  </si>
  <si>
    <t>無</t>
    <rPh sb="0" eb="1">
      <t>ナシ</t>
    </rPh>
    <phoneticPr fontId="1"/>
  </si>
  <si>
    <t>輸入珪藻土（石綿則第46条の2第1項の規定に基づく報告書様式)</t>
  </si>
  <si>
    <r>
      <t>-1及び-2混在
(</t>
    </r>
    <r>
      <rPr>
        <sz val="11"/>
        <color rgb="FFFF0000"/>
        <rFont val="ＭＳ Ｐゴシック"/>
        <family val="3"/>
        <charset val="128"/>
      </rPr>
      <t>試料情報の分析方法欄(セルJ68以降)に個別記載必要</t>
    </r>
    <r>
      <rPr>
        <sz val="11"/>
        <rFont val="ＭＳ Ｐゴシック"/>
        <family val="3"/>
        <charset val="128"/>
      </rPr>
      <t>)</t>
    </r>
    <rPh sb="2" eb="3">
      <t>オヨ</t>
    </rPh>
    <rPh sb="6" eb="8">
      <t>コンザイ</t>
    </rPh>
    <rPh sb="10" eb="12">
      <t>シリョウ</t>
    </rPh>
    <rPh sb="12" eb="14">
      <t>ジョウホウ</t>
    </rPh>
    <rPh sb="15" eb="17">
      <t>ブンセキ</t>
    </rPh>
    <rPh sb="17" eb="19">
      <t>ホウホウ</t>
    </rPh>
    <rPh sb="19" eb="20">
      <t>ラン</t>
    </rPh>
    <rPh sb="26" eb="28">
      <t>イコウ</t>
    </rPh>
    <rPh sb="30" eb="32">
      <t>コベツ</t>
    </rPh>
    <rPh sb="32" eb="34">
      <t>キサイ</t>
    </rPh>
    <rPh sb="34" eb="36">
      <t>ヒツヨウ</t>
    </rPh>
    <phoneticPr fontId="1"/>
  </si>
  <si>
    <t>住宅</t>
    <rPh sb="0" eb="2">
      <t>ジュウタク</t>
    </rPh>
    <phoneticPr fontId="58"/>
  </si>
  <si>
    <t>オフィスビル</t>
    <phoneticPr fontId="58"/>
  </si>
  <si>
    <t>商業ビル</t>
    <rPh sb="0" eb="2">
      <t>ショウギョウ</t>
    </rPh>
    <phoneticPr fontId="58"/>
  </si>
  <si>
    <t>幼稚園</t>
    <rPh sb="0" eb="3">
      <t>ヨウチエン</t>
    </rPh>
    <phoneticPr fontId="58"/>
  </si>
  <si>
    <t>保育所</t>
    <phoneticPr fontId="58"/>
  </si>
  <si>
    <t>小学校</t>
    <phoneticPr fontId="58"/>
  </si>
  <si>
    <t>中学校</t>
    <rPh sb="0" eb="3">
      <t>ショウチュウガッコウ</t>
    </rPh>
    <phoneticPr fontId="58"/>
  </si>
  <si>
    <t>高等学校</t>
    <rPh sb="0" eb="4">
      <t>コウトウガッコウ</t>
    </rPh>
    <phoneticPr fontId="58"/>
  </si>
  <si>
    <t>学校</t>
    <phoneticPr fontId="58"/>
  </si>
  <si>
    <t>福祉施設</t>
    <rPh sb="0" eb="4">
      <t>フクシシセツ</t>
    </rPh>
    <phoneticPr fontId="58"/>
  </si>
  <si>
    <t>病院</t>
    <rPh sb="0" eb="2">
      <t>ビョウイン</t>
    </rPh>
    <phoneticPr fontId="58"/>
  </si>
  <si>
    <t>郵便局</t>
    <rPh sb="0" eb="3">
      <t>ユウビンキョク</t>
    </rPh>
    <phoneticPr fontId="58"/>
  </si>
  <si>
    <t>警察署</t>
    <rPh sb="0" eb="3">
      <t>ケイサツショ</t>
    </rPh>
    <phoneticPr fontId="58"/>
  </si>
  <si>
    <t>公衆便所</t>
    <rPh sb="0" eb="4">
      <t>コウシュウベンジョ</t>
    </rPh>
    <phoneticPr fontId="58"/>
  </si>
  <si>
    <t>店舗</t>
    <rPh sb="0" eb="2">
      <t>テンポ</t>
    </rPh>
    <phoneticPr fontId="58"/>
  </si>
  <si>
    <t>商業施設</t>
    <rPh sb="0" eb="4">
      <t>ショウギョウシセツ</t>
    </rPh>
    <phoneticPr fontId="58"/>
  </si>
  <si>
    <t>事務所</t>
    <rPh sb="0" eb="3">
      <t>ジムショ</t>
    </rPh>
    <phoneticPr fontId="58"/>
  </si>
  <si>
    <t>倉庫</t>
    <rPh sb="0" eb="2">
      <t>ソウコ</t>
    </rPh>
    <phoneticPr fontId="58"/>
  </si>
  <si>
    <t>工場</t>
    <rPh sb="0" eb="2">
      <t>コウジョウ</t>
    </rPh>
    <phoneticPr fontId="58"/>
  </si>
  <si>
    <t>集合住宅</t>
    <rPh sb="0" eb="2">
      <t>シュウゴウ</t>
    </rPh>
    <rPh sb="2" eb="4">
      <t>ジュウタク</t>
    </rPh>
    <phoneticPr fontId="58"/>
  </si>
  <si>
    <r>
      <t xml:space="preserve">工事件名・物件名称
</t>
    </r>
    <r>
      <rPr>
        <sz val="9"/>
        <rFont val="ＭＳ Ｐゴシック"/>
        <family val="3"/>
        <charset val="128"/>
      </rPr>
      <t>(ご指定がない場合は「アスベスト含有調査」とさせていただきます。)</t>
    </r>
    <rPh sb="0" eb="4">
      <t>コウジケンメイ</t>
    </rPh>
    <rPh sb="5" eb="7">
      <t>ブッケン</t>
    </rPh>
    <rPh sb="7" eb="9">
      <t>メイショウ</t>
    </rPh>
    <phoneticPr fontId="1"/>
  </si>
  <si>
    <r>
      <t>採取者</t>
    </r>
    <r>
      <rPr>
        <b/>
        <sz val="16"/>
        <color rgb="FF00B050"/>
        <rFont val="ＭＳ Ｐゴシック"/>
        <family val="3"/>
        <charset val="128"/>
      </rPr>
      <t>(必須)※</t>
    </r>
    <r>
      <rPr>
        <sz val="12"/>
        <rFont val="ＭＳ Ｐゴシック"/>
        <family val="3"/>
        <charset val="128"/>
      </rPr>
      <t xml:space="preserve">
</t>
    </r>
    <r>
      <rPr>
        <sz val="10"/>
        <rFont val="ＭＳ Ｐゴシック"/>
        <family val="3"/>
        <charset val="128"/>
      </rPr>
      <t>(お名前は氏名でお願いいたします。)</t>
    </r>
    <rPh sb="0" eb="2">
      <t>サイシュ</t>
    </rPh>
    <rPh sb="2" eb="3">
      <t>シャ</t>
    </rPh>
    <rPh sb="11" eb="13">
      <t>ナマエ</t>
    </rPh>
    <rPh sb="14" eb="16">
      <t>シメイ</t>
    </rPh>
    <rPh sb="18" eb="19">
      <t>ネガ</t>
    </rPh>
    <phoneticPr fontId="1"/>
  </si>
  <si>
    <r>
      <t xml:space="preserve">採取箇所選定者
</t>
    </r>
    <r>
      <rPr>
        <b/>
        <sz val="16"/>
        <color rgb="FF00B050"/>
        <rFont val="ＭＳ Ｐゴシック"/>
        <family val="3"/>
        <charset val="128"/>
      </rPr>
      <t>(必須)※</t>
    </r>
    <r>
      <rPr>
        <sz val="11"/>
        <rFont val="ＭＳ Ｐゴシック"/>
        <family val="3"/>
        <charset val="128"/>
      </rPr>
      <t xml:space="preserve">
</t>
    </r>
    <r>
      <rPr>
        <sz val="10"/>
        <rFont val="ＭＳ Ｐゴシック"/>
        <family val="3"/>
        <charset val="128"/>
      </rPr>
      <t>(お名前は氏名でお願いいたします。)</t>
    </r>
    <rPh sb="0" eb="2">
      <t>サイシュ</t>
    </rPh>
    <rPh sb="2" eb="4">
      <t>カショ</t>
    </rPh>
    <rPh sb="4" eb="6">
      <t>センテイ</t>
    </rPh>
    <rPh sb="6" eb="7">
      <t>シャ</t>
    </rPh>
    <phoneticPr fontId="1"/>
  </si>
  <si>
    <t>　※分析試料写真(断面)およびその他技術的資料等は、有料オプションサービスとなりますのでご注意ください。</t>
    <phoneticPr fontId="1"/>
  </si>
  <si>
    <t>・数箇所採取での1検体試料につきましては、1検体であることが明確にわかる状態でお送りいただけます様よろしくお願いいたします。</t>
    <rPh sb="1" eb="2">
      <t>スウ</t>
    </rPh>
    <rPh sb="2" eb="4">
      <t>カショ</t>
    </rPh>
    <rPh sb="4" eb="6">
      <t>サイシュ</t>
    </rPh>
    <rPh sb="9" eb="11">
      <t>ケンタイ</t>
    </rPh>
    <rPh sb="11" eb="13">
      <t>シリョウ</t>
    </rPh>
    <rPh sb="22" eb="24">
      <t>ケンタイ</t>
    </rPh>
    <rPh sb="30" eb="32">
      <t>メイカク</t>
    </rPh>
    <rPh sb="36" eb="38">
      <t>ジョウタイ</t>
    </rPh>
    <rPh sb="40" eb="41">
      <t>オク</t>
    </rPh>
    <rPh sb="48" eb="49">
      <t>ヨウ</t>
    </rPh>
    <rPh sb="54" eb="55">
      <t>ネガ</t>
    </rPh>
    <phoneticPr fontId="1"/>
  </si>
  <si>
    <r>
      <t xml:space="preserve"> 試 料 情 報 （ 報 告 書 記 載 事 項 ）</t>
    </r>
    <r>
      <rPr>
        <b/>
        <u/>
        <sz val="26"/>
        <color rgb="FFFF0000"/>
        <rFont val="ＭＳ Ｐゴシック"/>
        <family val="3"/>
        <charset val="128"/>
      </rPr>
      <t>※1行/1検体としてご入力ください。</t>
    </r>
    <r>
      <rPr>
        <b/>
        <u/>
        <sz val="18"/>
        <color rgb="FFFF0000"/>
        <rFont val="ＭＳ Ｐゴシック"/>
        <family val="3"/>
        <charset val="128"/>
      </rPr>
      <t>(1検体毎に分析料金が発生いたしますのでご注意ください)</t>
    </r>
    <rPh sb="46" eb="48">
      <t>ケンタイ</t>
    </rPh>
    <rPh sb="48" eb="49">
      <t>ゴト</t>
    </rPh>
    <rPh sb="50" eb="52">
      <t>ブンセキ</t>
    </rPh>
    <rPh sb="52" eb="54">
      <t>リョウキン</t>
    </rPh>
    <rPh sb="55" eb="57">
      <t>ハッセイ</t>
    </rPh>
    <rPh sb="65" eb="67">
      <t>チュウイ</t>
    </rPh>
    <phoneticPr fontId="1"/>
  </si>
  <si>
    <t>・分析結果の成果品は、試験成績書と顕微鏡写真となります。詳細は下のリンク先にあります報告書サンプルをご確認ください。</t>
    <rPh sb="1" eb="3">
      <t>ブンセキ</t>
    </rPh>
    <rPh sb="3" eb="5">
      <t>ケッカ</t>
    </rPh>
    <rPh sb="6" eb="9">
      <t>セイカヒン</t>
    </rPh>
    <rPh sb="11" eb="16">
      <t>シケンセイセキショ</t>
    </rPh>
    <rPh sb="17" eb="20">
      <t>ケンビキョウ</t>
    </rPh>
    <rPh sb="20" eb="22">
      <t>シャシン</t>
    </rPh>
    <rPh sb="28" eb="30">
      <t>ショウサイ</t>
    </rPh>
    <rPh sb="31" eb="32">
      <t>シタ</t>
    </rPh>
    <rPh sb="36" eb="37">
      <t>サキ</t>
    </rPh>
    <rPh sb="42" eb="45">
      <t>ホウコクショ</t>
    </rPh>
    <rPh sb="51" eb="53">
      <t>カクニン</t>
    </rPh>
    <phoneticPr fontId="11"/>
  </si>
  <si>
    <r>
      <rPr>
        <sz val="12"/>
        <rFont val="ＭＳ Ｐゴシック"/>
        <family val="3"/>
        <charset val="128"/>
      </rPr>
      <t>報告書宛名</t>
    </r>
    <r>
      <rPr>
        <b/>
        <sz val="18"/>
        <color rgb="FF00B050"/>
        <rFont val="ＭＳ Ｐゴシック"/>
        <family val="3"/>
        <charset val="128"/>
      </rPr>
      <t>(必須)※</t>
    </r>
    <rPh sb="0" eb="3">
      <t>ホウコクショ</t>
    </rPh>
    <rPh sb="3" eb="5">
      <t>アテナ</t>
    </rPh>
    <phoneticPr fontId="1"/>
  </si>
  <si>
    <t>〇〇〇〇〇株式会社</t>
    <phoneticPr fontId="1"/>
  </si>
  <si>
    <t>※石綿障害予防規則第46条の2第1項の規定に基づく石綿分析結果報告書につきましては、弊社では発行しておりませんのでご了承ください。</t>
    <rPh sb="42" eb="44">
      <t>ヘイシャ</t>
    </rPh>
    <rPh sb="46" eb="48">
      <t>ハッコウ</t>
    </rPh>
    <rPh sb="58" eb="60">
      <t>リョウショウ</t>
    </rPh>
    <phoneticPr fontId="1"/>
  </si>
  <si>
    <t>07.11.23.10.10</t>
    <phoneticPr fontId="1"/>
  </si>
  <si>
    <t>試料番号</t>
    <rPh sb="0" eb="4">
      <t>シリョウバンゴウ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</si>
</sst>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62" x14ac:knownFonts="1">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2"/>
      <color rgb="FFFF0000"/>
      <name val="ＭＳ Ｐゴシック"/>
      <family val="3"/>
      <charset val="128"/>
    </font>
    <font>
      <sz val="14"/>
      <color rgb="FFFF0000"/>
      <name val="ＭＳ Ｐゴシック"/>
      <family val="3"/>
      <charset val="128"/>
    </font>
    <font>
      <u/>
      <sz val="11"/>
      <color theme="10"/>
      <name val="ＭＳ Ｐゴシック"/>
      <family val="3"/>
      <charset val="128"/>
    </font>
    <font>
      <sz val="11"/>
      <color theme="0"/>
      <name val="ＭＳ Ｐゴシック"/>
      <family val="3"/>
      <charset val="128"/>
    </font>
    <font>
      <b/>
      <sz val="26"/>
      <name val="ＭＳ Ｐゴシック"/>
      <family val="3"/>
      <charset val="128"/>
    </font>
    <font>
      <sz val="14"/>
      <color theme="1"/>
      <name val="ＭＳ Ｐゴシック"/>
      <family val="3"/>
      <charset val="128"/>
    </font>
    <font>
      <sz val="16"/>
      <color rgb="FFFF0000"/>
      <name val="ＭＳ Ｐゴシック"/>
      <family val="3"/>
      <charset val="128"/>
    </font>
    <font>
      <sz val="18"/>
      <color theme="3"/>
      <name val="游ゴシック Light"/>
      <family val="2"/>
      <charset val="128"/>
      <scheme val="major"/>
    </font>
    <font>
      <sz val="6"/>
      <name val="游ゴシック"/>
      <family val="3"/>
      <charset val="128"/>
      <scheme val="minor"/>
    </font>
    <font>
      <b/>
      <u/>
      <sz val="18"/>
      <name val="ＭＳ Ｐゴシック"/>
      <family val="3"/>
      <charset val="128"/>
    </font>
    <font>
      <sz val="11"/>
      <color theme="1"/>
      <name val="游ゴシック"/>
      <family val="2"/>
      <scheme val="minor"/>
    </font>
    <font>
      <u/>
      <sz val="14"/>
      <color theme="10"/>
      <name val="ＭＳ Ｐゴシック"/>
      <family val="3"/>
      <charset val="128"/>
    </font>
    <font>
      <sz val="16"/>
      <name val="ＭＳ Ｐゴシック"/>
      <family val="3"/>
      <charset val="128"/>
    </font>
    <font>
      <u/>
      <sz val="16"/>
      <color theme="10"/>
      <name val="ＭＳ Ｐゴシック"/>
      <family val="3"/>
      <charset val="128"/>
    </font>
    <font>
      <sz val="18"/>
      <name val="ＭＳ Ｐゴシック"/>
      <family val="3"/>
      <charset val="128"/>
    </font>
    <font>
      <b/>
      <sz val="22"/>
      <name val="ＭＳ Ｐゴシック"/>
      <family val="3"/>
      <charset val="128"/>
    </font>
    <font>
      <b/>
      <sz val="20"/>
      <name val="ＭＳ Ｐゴシック"/>
      <family val="3"/>
      <charset val="128"/>
    </font>
    <font>
      <b/>
      <u/>
      <sz val="24"/>
      <color theme="10"/>
      <name val="ＭＳ Ｐゴシック"/>
      <family val="3"/>
      <charset val="128"/>
    </font>
    <font>
      <b/>
      <sz val="16"/>
      <name val="ＭＳ Ｐゴシック"/>
      <family val="3"/>
      <charset val="128"/>
    </font>
    <font>
      <sz val="10"/>
      <name val="ＭＳ Ｐゴシック"/>
      <family val="3"/>
      <charset val="128"/>
    </font>
    <font>
      <b/>
      <sz val="11"/>
      <name val="ＭＳ Ｐゴシック"/>
      <family val="3"/>
      <charset val="128"/>
    </font>
    <font>
      <b/>
      <sz val="11"/>
      <color rgb="FFFF0000"/>
      <name val="ＭＳ Ｐゴシック"/>
      <family val="3"/>
      <charset val="128"/>
    </font>
    <font>
      <b/>
      <sz val="16"/>
      <color theme="1"/>
      <name val="ＭＳ Ｐゴシック"/>
      <family val="3"/>
      <charset val="128"/>
    </font>
    <font>
      <sz val="16"/>
      <color theme="1"/>
      <name val="ＭＳ Ｐゴシック"/>
      <family val="3"/>
      <charset val="128"/>
    </font>
    <font>
      <sz val="24"/>
      <color rgb="FFFF0000"/>
      <name val="ＭＳ Ｐゴシック"/>
      <family val="3"/>
      <charset val="128"/>
    </font>
    <font>
      <b/>
      <sz val="24"/>
      <color rgb="FFFF0000"/>
      <name val="ＭＳ Ｐゴシック"/>
      <family val="3"/>
      <charset val="128"/>
    </font>
    <font>
      <u/>
      <sz val="16"/>
      <color theme="1"/>
      <name val="ＭＳ Ｐゴシック"/>
      <family val="3"/>
      <charset val="128"/>
    </font>
    <font>
      <u/>
      <sz val="16"/>
      <name val="ＭＳ Ｐゴシック"/>
      <family val="3"/>
      <charset val="128"/>
    </font>
    <font>
      <b/>
      <sz val="18"/>
      <name val="ＭＳ Ｐゴシック"/>
      <family val="3"/>
      <charset val="128"/>
    </font>
    <font>
      <b/>
      <sz val="18"/>
      <color theme="1"/>
      <name val="ＭＳ Ｐゴシック"/>
      <family val="3"/>
      <charset val="128"/>
    </font>
    <font>
      <b/>
      <sz val="16"/>
      <color rgb="FF333333"/>
      <name val="ＭＳ Ｐゴシック"/>
      <family val="3"/>
      <charset val="128"/>
    </font>
    <font>
      <sz val="16"/>
      <color rgb="FF333333"/>
      <name val="ＭＳ Ｐゴシック"/>
      <family val="3"/>
      <charset val="128"/>
    </font>
    <font>
      <b/>
      <sz val="16"/>
      <color rgb="FFFF0000"/>
      <name val="ＭＳ Ｐゴシック"/>
      <family val="3"/>
      <charset val="128"/>
    </font>
    <font>
      <b/>
      <u/>
      <sz val="16"/>
      <color rgb="FFFF0000"/>
      <name val="ＭＳ Ｐゴシック"/>
      <family val="3"/>
      <charset val="128"/>
    </font>
    <font>
      <b/>
      <sz val="14"/>
      <color rgb="FFFF0000"/>
      <name val="ＭＳ Ｐゴシック"/>
      <family val="3"/>
      <charset val="128"/>
    </font>
    <font>
      <b/>
      <sz val="12"/>
      <color rgb="FFFF0000"/>
      <name val="ＭＳ Ｐゴシック"/>
      <family val="3"/>
      <charset val="128"/>
    </font>
    <font>
      <b/>
      <sz val="14"/>
      <color rgb="FF333333"/>
      <name val="ＭＳ Ｐゴシック"/>
      <family val="3"/>
      <charset val="128"/>
    </font>
    <font>
      <b/>
      <u/>
      <sz val="16"/>
      <color rgb="FF333333"/>
      <name val="ＭＳ Ｐゴシック"/>
      <family val="3"/>
      <charset val="128"/>
    </font>
    <font>
      <b/>
      <sz val="12"/>
      <color rgb="FF333333"/>
      <name val="ＭＳ Ｐゴシック"/>
      <family val="3"/>
      <charset val="128"/>
    </font>
    <font>
      <sz val="14"/>
      <color rgb="FF333333"/>
      <name val="ＭＳ Ｐゴシック"/>
      <family val="3"/>
      <charset val="128"/>
    </font>
    <font>
      <b/>
      <sz val="18"/>
      <color rgb="FFFF0000"/>
      <name val="ＭＳ Ｐゴシック"/>
      <family val="3"/>
      <charset val="128"/>
    </font>
    <font>
      <sz val="11"/>
      <color rgb="FFFF0000"/>
      <name val="ＭＳ Ｐゴシック"/>
      <family val="3"/>
      <charset val="128"/>
    </font>
    <font>
      <b/>
      <sz val="16"/>
      <color rgb="FF00B050"/>
      <name val="ＭＳ Ｐゴシック"/>
      <family val="3"/>
      <charset val="128"/>
    </font>
    <font>
      <sz val="12"/>
      <color indexed="81"/>
      <name val="ＭＳ Ｐ明朝"/>
      <family val="1"/>
      <charset val="128"/>
    </font>
    <font>
      <sz val="12"/>
      <color rgb="FF00B050"/>
      <name val="ＭＳ Ｐゴシック"/>
      <family val="3"/>
      <charset val="128"/>
    </font>
    <font>
      <sz val="10"/>
      <color rgb="FFFF0000"/>
      <name val="ＭＳ Ｐゴシック"/>
      <family val="3"/>
      <charset val="128"/>
    </font>
    <font>
      <b/>
      <sz val="20"/>
      <color rgb="FFFFC000"/>
      <name val="ＭＳ Ｐゴシック"/>
      <family val="3"/>
      <charset val="128"/>
    </font>
    <font>
      <b/>
      <sz val="12"/>
      <name val="ＭＳ Ｐゴシック"/>
      <family val="3"/>
      <charset val="128"/>
    </font>
    <font>
      <b/>
      <sz val="9"/>
      <color rgb="FF00B050"/>
      <name val="ＭＳ Ｐゴシック"/>
      <family val="3"/>
      <charset val="128"/>
    </font>
    <font>
      <b/>
      <sz val="18"/>
      <color rgb="FF00B050"/>
      <name val="ＭＳ Ｐゴシック"/>
      <family val="3"/>
      <charset val="128"/>
    </font>
    <font>
      <b/>
      <sz val="24"/>
      <color rgb="FF00B050"/>
      <name val="ＭＳ Ｐゴシック"/>
      <family val="3"/>
      <charset val="128"/>
    </font>
    <font>
      <sz val="11"/>
      <color rgb="FF0070C0"/>
      <name val="ＭＳ Ｐゴシック"/>
      <family val="3"/>
      <charset val="128"/>
    </font>
    <font>
      <b/>
      <sz val="11"/>
      <color rgb="FF0070C0"/>
      <name val="ＭＳ Ｐゴシック"/>
      <family val="3"/>
      <charset val="128"/>
    </font>
    <font>
      <sz val="11"/>
      <color rgb="FFFF0000"/>
      <name val="ＭＳ Ｐゴシック"/>
      <family val="3"/>
      <charset val="128"/>
    </font>
    <font>
      <sz val="6"/>
      <name val="游ゴシック"/>
      <family val="2"/>
      <charset val="128"/>
      <scheme val="minor"/>
    </font>
    <font>
      <b/>
      <u/>
      <sz val="26"/>
      <color rgb="FFFF0000"/>
      <name val="ＭＳ Ｐゴシック"/>
      <family val="3"/>
      <charset val="128"/>
    </font>
    <font>
      <sz val="9"/>
      <name val="ＭＳ Ｐゴシック"/>
      <family val="3"/>
      <charset val="128"/>
    </font>
    <font>
      <b/>
      <u/>
      <sz val="18"/>
      <color rgb="FFFF0000"/>
      <name val="ＭＳ Ｐゴシック"/>
      <family val="3"/>
      <charset val="128"/>
    </font>
  </fonts>
  <fills count="10">
    <fill>
      <patternFill patternType="none"/>
    </fill>
    <fill>
      <patternFill patternType="gray125"/>
    </fill>
    <fill>
      <patternFill patternType="solid">
        <fgColor theme="7" tint="0.59999389629810485"/>
        <bgColor indexed="64"/>
      </patternFill>
    </fill>
    <fill>
      <patternFill patternType="solid">
        <fgColor theme="7" tint="0.59999389629810485"/>
        <bgColor rgb="FF000000"/>
      </patternFill>
    </fill>
    <fill>
      <patternFill patternType="solid">
        <fgColor theme="7" tint="0.59996337778862885"/>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
      <left style="medium">
        <color auto="1"/>
      </left>
      <right/>
      <top style="thin">
        <color indexed="64"/>
      </top>
      <bottom/>
      <diagonal/>
    </border>
    <border>
      <left/>
      <right style="medium">
        <color auto="1"/>
      </right>
      <top style="thin">
        <color indexed="64"/>
      </top>
      <bottom/>
      <diagonal/>
    </border>
    <border>
      <left style="thin">
        <color indexed="64"/>
      </left>
      <right style="medium">
        <color indexed="64"/>
      </right>
      <top style="thin">
        <color indexed="64"/>
      </top>
      <bottom style="medium">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indexed="64"/>
      </left>
      <right style="medium">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medium">
        <color rgb="FFFF0000"/>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6">
    <xf numFmtId="0" fontId="0" fillId="0" borderId="0">
      <alignment vertical="center"/>
    </xf>
    <xf numFmtId="0" fontId="6" fillId="0" borderId="0" applyNumberFormat="0" applyFill="0" applyBorder="0" applyAlignment="0" applyProtection="0">
      <alignment vertical="center"/>
    </xf>
    <xf numFmtId="0" fontId="14" fillId="0" borderId="0"/>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cellStyleXfs>
  <cellXfs count="201">
    <xf numFmtId="0" fontId="0" fillId="0" borderId="0" xfId="0">
      <alignment vertical="center"/>
    </xf>
    <xf numFmtId="0" fontId="27" fillId="9" borderId="0" xfId="0" applyFont="1" applyFill="1" applyProtection="1">
      <alignment vertical="center"/>
      <protection locked="0"/>
    </xf>
    <xf numFmtId="0" fontId="9" fillId="0" borderId="0" xfId="0" applyFont="1" applyProtection="1">
      <alignment vertical="center"/>
      <protection locked="0"/>
    </xf>
    <xf numFmtId="0" fontId="3" fillId="0" borderId="0" xfId="0" applyFont="1" applyProtection="1">
      <alignment vertical="center"/>
      <protection locked="0"/>
    </xf>
    <xf numFmtId="177" fontId="3" fillId="0" borderId="0" xfId="0" applyNumberFormat="1" applyFont="1" applyAlignment="1" applyProtection="1">
      <alignment horizontal="left" vertical="center"/>
      <protection locked="0"/>
    </xf>
    <xf numFmtId="176" fontId="3" fillId="0" borderId="0" xfId="0" applyNumberFormat="1" applyFont="1" applyProtection="1">
      <alignment vertical="center"/>
      <protection locked="0"/>
    </xf>
    <xf numFmtId="0" fontId="0" fillId="9" borderId="0" xfId="0" applyFill="1" applyProtection="1">
      <alignment vertical="center"/>
      <protection locked="0"/>
    </xf>
    <xf numFmtId="0" fontId="0" fillId="0" borderId="0" xfId="0" applyProtection="1">
      <alignment vertical="center"/>
      <protection locked="0"/>
    </xf>
    <xf numFmtId="177" fontId="0" fillId="0" borderId="0" xfId="0" applyNumberFormat="1" applyAlignment="1" applyProtection="1">
      <alignment horizontal="left" vertical="center"/>
      <protection locked="0"/>
    </xf>
    <xf numFmtId="176" fontId="0" fillId="0" borderId="0" xfId="0" applyNumberFormat="1" applyProtection="1">
      <alignment vertical="center"/>
      <protection locked="0"/>
    </xf>
    <xf numFmtId="0" fontId="5" fillId="9" borderId="0" xfId="0" applyFont="1" applyFill="1" applyAlignment="1" applyProtection="1">
      <alignment horizontal="center" vertical="center"/>
      <protection locked="0"/>
    </xf>
    <xf numFmtId="0" fontId="9" fillId="0" borderId="8" xfId="0" applyFont="1" applyBorder="1" applyAlignment="1" applyProtection="1">
      <alignment vertical="center" shrinkToFit="1"/>
      <protection locked="0"/>
    </xf>
    <xf numFmtId="0" fontId="9" fillId="0" borderId="9" xfId="0" applyFont="1" applyBorder="1" applyAlignment="1" applyProtection="1">
      <alignment vertical="center" shrinkToFit="1"/>
      <protection locked="0"/>
    </xf>
    <xf numFmtId="0" fontId="10" fillId="0" borderId="0" xfId="0" applyFont="1" applyProtection="1">
      <alignment vertical="center"/>
      <protection locked="0"/>
    </xf>
    <xf numFmtId="0" fontId="5" fillId="0" borderId="0" xfId="0" applyFont="1" applyProtection="1">
      <alignment vertical="center"/>
      <protection locked="0"/>
    </xf>
    <xf numFmtId="0" fontId="3" fillId="0" borderId="9" xfId="0" applyFont="1" applyBorder="1" applyAlignment="1" applyProtection="1">
      <alignment vertical="center" wrapText="1"/>
      <protection locked="0"/>
    </xf>
    <xf numFmtId="0" fontId="3" fillId="0" borderId="11" xfId="0" applyFont="1" applyBorder="1" applyProtection="1">
      <alignment vertical="center"/>
      <protection locked="0"/>
    </xf>
    <xf numFmtId="177" fontId="9" fillId="0" borderId="1" xfId="0" quotePrefix="1" applyNumberFormat="1" applyFont="1" applyBorder="1" applyAlignment="1" applyProtection="1">
      <alignment horizontal="left" vertical="center" shrinkToFit="1"/>
      <protection locked="0"/>
    </xf>
    <xf numFmtId="14" fontId="9" fillId="0" borderId="1" xfId="0" applyNumberFormat="1"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9" fillId="0" borderId="1" xfId="0" applyFont="1" applyBorder="1" applyAlignment="1" applyProtection="1">
      <alignment horizontal="left" vertical="center" shrinkToFit="1"/>
      <protection locked="0"/>
    </xf>
    <xf numFmtId="0" fontId="3" fillId="0" borderId="21" xfId="0" applyFont="1" applyBorder="1" applyAlignment="1" applyProtection="1">
      <alignment horizontal="left" vertical="center" shrinkToFit="1"/>
      <protection locked="0"/>
    </xf>
    <xf numFmtId="177" fontId="9" fillId="0" borderId="1" xfId="0" applyNumberFormat="1" applyFont="1" applyBorder="1" applyAlignment="1" applyProtection="1">
      <alignment horizontal="left" vertical="center" shrinkToFit="1"/>
      <protection locked="0"/>
    </xf>
    <xf numFmtId="177" fontId="9" fillId="0" borderId="2" xfId="0" applyNumberFormat="1" applyFont="1" applyBorder="1" applyAlignment="1" applyProtection="1">
      <alignment horizontal="left" vertical="center" shrinkToFit="1"/>
      <protection locked="0"/>
    </xf>
    <xf numFmtId="0" fontId="9" fillId="0" borderId="2" xfId="0" applyFont="1" applyBorder="1" applyAlignment="1" applyProtection="1">
      <alignment horizontal="left" vertical="center" shrinkToFit="1"/>
      <protection locked="0"/>
    </xf>
    <xf numFmtId="14" fontId="9" fillId="0" borderId="2" xfId="0" applyNumberFormat="1" applyFont="1" applyBorder="1" applyAlignment="1" applyProtection="1">
      <alignment horizontal="left" vertical="center" shrinkToFit="1"/>
      <protection locked="0"/>
    </xf>
    <xf numFmtId="0" fontId="3" fillId="0" borderId="20" xfId="0" applyFont="1" applyBorder="1" applyProtection="1">
      <alignment vertical="center"/>
      <protection locked="0"/>
    </xf>
    <xf numFmtId="177" fontId="9" fillId="0" borderId="9" xfId="0" applyNumberFormat="1" applyFont="1" applyBorder="1" applyAlignment="1" applyProtection="1">
      <alignment horizontal="left" vertical="center" shrinkToFit="1"/>
      <protection locked="0"/>
    </xf>
    <xf numFmtId="14" fontId="9" fillId="0" borderId="9" xfId="0" applyNumberFormat="1" applyFont="1" applyBorder="1" applyAlignment="1" applyProtection="1">
      <alignment horizontal="left" vertical="center" shrinkToFit="1"/>
      <protection locked="0"/>
    </xf>
    <xf numFmtId="0" fontId="9" fillId="0" borderId="9" xfId="0" applyFont="1" applyBorder="1" applyAlignment="1" applyProtection="1">
      <alignment horizontal="left" vertical="center" shrinkToFit="1"/>
      <protection locked="0"/>
    </xf>
    <xf numFmtId="0" fontId="6" fillId="0" borderId="26" xfId="5" applyFill="1" applyBorder="1" applyAlignment="1" applyProtection="1">
      <alignment vertical="center" shrinkToFit="1"/>
      <protection locked="0"/>
    </xf>
    <xf numFmtId="0" fontId="7" fillId="6" borderId="0" xfId="0" applyFont="1" applyFill="1" applyProtection="1">
      <alignment vertical="center"/>
      <protection locked="0"/>
    </xf>
    <xf numFmtId="0" fontId="3" fillId="0" borderId="7" xfId="0" applyFont="1" applyBorder="1" applyAlignment="1" applyProtection="1">
      <alignment horizontal="left" vertical="center" wrapText="1"/>
      <protection locked="0" hidden="1"/>
    </xf>
    <xf numFmtId="0" fontId="3" fillId="0" borderId="26" xfId="0" applyFont="1" applyBorder="1" applyAlignment="1" applyProtection="1">
      <alignment horizontal="left" vertical="center" wrapText="1"/>
      <protection locked="0" hidden="1"/>
    </xf>
    <xf numFmtId="0" fontId="6" fillId="5" borderId="7" xfId="5" applyFill="1" applyBorder="1" applyProtection="1">
      <alignment vertical="center"/>
    </xf>
    <xf numFmtId="49" fontId="9" fillId="0" borderId="1" xfId="0" applyNumberFormat="1" applyFont="1" applyBorder="1" applyAlignment="1" applyProtection="1">
      <alignment horizontal="left" vertical="center" shrinkToFit="1"/>
      <protection locked="0"/>
    </xf>
    <xf numFmtId="49" fontId="9" fillId="0" borderId="2" xfId="0" applyNumberFormat="1" applyFont="1" applyBorder="1" applyAlignment="1" applyProtection="1">
      <alignment horizontal="left" vertical="center" shrinkToFit="1"/>
      <protection locked="0"/>
    </xf>
    <xf numFmtId="49" fontId="9" fillId="0" borderId="9" xfId="0" applyNumberFormat="1" applyFont="1" applyBorder="1" applyAlignment="1" applyProtection="1">
      <alignment horizontal="left" vertical="center" shrinkToFit="1"/>
      <protection locked="0"/>
    </xf>
    <xf numFmtId="0" fontId="6" fillId="9" borderId="0" xfId="5" applyFill="1" applyProtection="1">
      <alignment vertical="center"/>
    </xf>
    <xf numFmtId="0" fontId="2" fillId="2" borderId="1"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6" xfId="0" applyFont="1" applyFill="1" applyBorder="1">
      <alignment vertical="center"/>
    </xf>
    <xf numFmtId="0" fontId="4" fillId="5" borderId="1" xfId="0" applyFont="1" applyFill="1" applyBorder="1">
      <alignment vertical="center"/>
    </xf>
    <xf numFmtId="0" fontId="5" fillId="9" borderId="0" xfId="0" applyFont="1" applyFill="1" applyAlignment="1">
      <alignment horizontal="center" vertical="center"/>
    </xf>
    <xf numFmtId="0" fontId="51" fillId="2" borderId="6" xfId="0" applyFont="1" applyFill="1" applyBorder="1" applyAlignment="1">
      <alignment horizontal="center" vertical="center"/>
    </xf>
    <xf numFmtId="0" fontId="2" fillId="3" borderId="1" xfId="0" applyFont="1" applyFill="1" applyBorder="1" applyAlignment="1">
      <alignment horizontal="center" vertical="center" wrapText="1"/>
    </xf>
    <xf numFmtId="0" fontId="4" fillId="5" borderId="1" xfId="0" applyFont="1" applyFill="1" applyBorder="1" applyAlignment="1">
      <alignment vertical="center" wrapText="1"/>
    </xf>
    <xf numFmtId="0" fontId="4" fillId="5" borderId="1" xfId="0" quotePrefix="1" applyFont="1" applyFill="1" applyBorder="1" applyAlignment="1">
      <alignment vertical="center" wrapText="1"/>
    </xf>
    <xf numFmtId="0" fontId="2" fillId="3" borderId="21" xfId="0" applyFont="1" applyFill="1" applyBorder="1" applyAlignment="1">
      <alignment horizontal="center" vertical="center" wrapText="1"/>
    </xf>
    <xf numFmtId="0" fontId="0" fillId="0" borderId="0" xfId="0" applyProtection="1">
      <alignment vertical="center"/>
      <protection hidden="1"/>
    </xf>
    <xf numFmtId="0" fontId="0" fillId="0" borderId="0" xfId="0" applyAlignment="1" applyProtection="1">
      <alignment horizontal="center" vertical="center"/>
      <protection hidden="1"/>
    </xf>
    <xf numFmtId="0" fontId="0" fillId="0" borderId="1" xfId="0" applyBorder="1" applyProtection="1">
      <alignment vertical="center"/>
    </xf>
    <xf numFmtId="0" fontId="0" fillId="0" borderId="0" xfId="0" applyProtection="1">
      <alignment vertical="center"/>
    </xf>
    <xf numFmtId="0" fontId="3" fillId="0" borderId="0" xfId="0" applyFont="1" applyProtection="1">
      <alignment vertical="center"/>
    </xf>
    <xf numFmtId="0" fontId="57" fillId="0" borderId="0" xfId="0" applyFont="1" applyProtection="1">
      <alignment vertical="center"/>
    </xf>
    <xf numFmtId="0" fontId="0" fillId="0" borderId="36" xfId="0" applyBorder="1" applyProtection="1">
      <alignment vertical="center"/>
    </xf>
    <xf numFmtId="0" fontId="55" fillId="0" borderId="0" xfId="0" applyFont="1" applyProtection="1">
      <alignment vertical="center"/>
    </xf>
    <xf numFmtId="0" fontId="0" fillId="0" borderId="0" xfId="0" applyAlignment="1" applyProtection="1">
      <alignment horizontal="center" vertical="center"/>
    </xf>
    <xf numFmtId="0" fontId="0" fillId="0" borderId="37" xfId="0" applyBorder="1" applyProtection="1">
      <alignment vertical="center"/>
    </xf>
    <xf numFmtId="0" fontId="56" fillId="0" borderId="36" xfId="0" applyFont="1" applyBorder="1" applyProtection="1">
      <alignment vertical="center"/>
    </xf>
    <xf numFmtId="0" fontId="56" fillId="0" borderId="38" xfId="0" applyFont="1" applyBorder="1" applyProtection="1">
      <alignment vertical="center"/>
    </xf>
    <xf numFmtId="0" fontId="56" fillId="0" borderId="40" xfId="0" applyFont="1" applyBorder="1" applyProtection="1">
      <alignment vertical="center"/>
    </xf>
    <xf numFmtId="0" fontId="56" fillId="0" borderId="39" xfId="0" applyFont="1" applyBorder="1" applyProtection="1">
      <alignment vertical="center"/>
    </xf>
    <xf numFmtId="0" fontId="0" fillId="7" borderId="13" xfId="0" applyFill="1" applyBorder="1" applyProtection="1">
      <alignment vertical="center"/>
    </xf>
    <xf numFmtId="0" fontId="9" fillId="0" borderId="1" xfId="0" applyFont="1" applyBorder="1" applyAlignment="1" applyProtection="1">
      <alignment horizontal="left" vertical="center" shrinkToFit="1"/>
    </xf>
    <xf numFmtId="0" fontId="0" fillId="7" borderId="0" xfId="0" applyFill="1" applyProtection="1">
      <alignment vertical="center"/>
    </xf>
    <xf numFmtId="0" fontId="3" fillId="0" borderId="1" xfId="0" applyFont="1" applyBorder="1" applyAlignment="1" applyProtection="1">
      <alignment horizontal="left" vertical="center" shrinkToFit="1"/>
    </xf>
    <xf numFmtId="0" fontId="0" fillId="7" borderId="12" xfId="0" applyFill="1" applyBorder="1" applyProtection="1">
      <alignment vertical="center"/>
    </xf>
    <xf numFmtId="0" fontId="0" fillId="7" borderId="15" xfId="0" applyFill="1" applyBorder="1" applyProtection="1">
      <alignment vertical="center"/>
    </xf>
    <xf numFmtId="0" fontId="0" fillId="7" borderId="15" xfId="0" quotePrefix="1" applyFill="1" applyBorder="1" applyAlignment="1" applyProtection="1">
      <alignment vertical="center" wrapText="1"/>
    </xf>
    <xf numFmtId="0" fontId="0" fillId="7" borderId="17" xfId="0" applyFill="1" applyBorder="1" applyProtection="1">
      <alignment vertical="center"/>
    </xf>
    <xf numFmtId="0" fontId="0" fillId="7" borderId="18" xfId="0" applyFill="1" applyBorder="1" applyProtection="1">
      <alignment vertical="center"/>
    </xf>
    <xf numFmtId="0" fontId="16" fillId="9" borderId="0" xfId="0" applyFont="1" applyFill="1" applyProtection="1">
      <alignment vertical="center"/>
      <protection locked="0"/>
    </xf>
    <xf numFmtId="0" fontId="9" fillId="9" borderId="0" xfId="0" applyFont="1" applyFill="1" applyProtection="1">
      <alignment vertical="center"/>
    </xf>
    <xf numFmtId="0" fontId="26" fillId="9" borderId="0" xfId="0" applyFont="1" applyFill="1" applyProtection="1">
      <alignment vertical="center"/>
    </xf>
    <xf numFmtId="0" fontId="27" fillId="9" borderId="0" xfId="0" applyFont="1" applyFill="1" applyProtection="1">
      <alignment vertical="center"/>
    </xf>
    <xf numFmtId="0" fontId="9" fillId="0" borderId="0" xfId="0" applyFont="1" applyProtection="1">
      <alignment vertical="center"/>
    </xf>
    <xf numFmtId="0" fontId="30" fillId="9" borderId="0" xfId="0" applyFont="1" applyFill="1" applyProtection="1">
      <alignment vertical="center"/>
    </xf>
    <xf numFmtId="0" fontId="27" fillId="9" borderId="0" xfId="2" applyFont="1" applyFill="1" applyProtection="1"/>
    <xf numFmtId="0" fontId="16" fillId="9" borderId="0" xfId="0" applyFont="1" applyFill="1" applyProtection="1">
      <alignment vertical="center"/>
    </xf>
    <xf numFmtId="0" fontId="17" fillId="9" borderId="0" xfId="0" applyFont="1" applyFill="1" applyProtection="1">
      <alignment vertical="center"/>
    </xf>
    <xf numFmtId="0" fontId="15" fillId="0" borderId="0" xfId="0" applyFont="1" applyProtection="1">
      <alignment vertical="center"/>
    </xf>
    <xf numFmtId="0" fontId="3" fillId="9" borderId="0" xfId="0" applyFont="1" applyFill="1" applyProtection="1">
      <alignment vertical="center"/>
    </xf>
    <xf numFmtId="0" fontId="20" fillId="9" borderId="27" xfId="0" applyFont="1" applyFill="1" applyBorder="1" applyAlignment="1" applyProtection="1">
      <alignment horizontal="center" vertical="center"/>
    </xf>
    <xf numFmtId="0" fontId="21" fillId="9" borderId="28" xfId="5" applyFont="1" applyFill="1" applyBorder="1" applyProtection="1">
      <alignment vertical="center"/>
    </xf>
    <xf numFmtId="0" fontId="33" fillId="9" borderId="29" xfId="0" applyFont="1" applyFill="1" applyBorder="1" applyProtection="1">
      <alignment vertical="center"/>
    </xf>
    <xf numFmtId="0" fontId="19" fillId="9" borderId="27" xfId="0" applyFont="1" applyFill="1" applyBorder="1" applyAlignment="1" applyProtection="1">
      <alignment horizontal="right" vertical="center"/>
    </xf>
    <xf numFmtId="0" fontId="16" fillId="9" borderId="28" xfId="0" applyFont="1" applyFill="1" applyBorder="1" applyProtection="1">
      <alignment vertical="center"/>
    </xf>
    <xf numFmtId="0" fontId="18" fillId="9" borderId="29" xfId="0" applyFont="1" applyFill="1" applyBorder="1" applyAlignment="1" applyProtection="1">
      <alignment horizontal="center" vertical="center"/>
    </xf>
    <xf numFmtId="177" fontId="3" fillId="0" borderId="0" xfId="0" applyNumberFormat="1" applyFont="1" applyAlignment="1" applyProtection="1">
      <alignment horizontal="left" vertical="center"/>
    </xf>
    <xf numFmtId="176" fontId="3" fillId="0" borderId="0" xfId="0" applyNumberFormat="1" applyFont="1" applyProtection="1">
      <alignment vertical="center"/>
    </xf>
    <xf numFmtId="0" fontId="16" fillId="9" borderId="30" xfId="0" applyFont="1" applyFill="1" applyBorder="1" applyAlignment="1" applyProtection="1">
      <alignment horizontal="center" vertical="center"/>
    </xf>
    <xf numFmtId="0" fontId="22" fillId="9" borderId="0" xfId="0" applyFont="1" applyFill="1" applyProtection="1">
      <alignment vertical="center"/>
    </xf>
    <xf numFmtId="0" fontId="22" fillId="9" borderId="31" xfId="0" applyFont="1" applyFill="1" applyBorder="1" applyProtection="1">
      <alignment vertical="center"/>
    </xf>
    <xf numFmtId="0" fontId="16" fillId="9" borderId="32" xfId="0" applyFont="1" applyFill="1" applyBorder="1" applyAlignment="1" applyProtection="1">
      <alignment horizontal="center" vertical="center"/>
    </xf>
    <xf numFmtId="0" fontId="22" fillId="9" borderId="33" xfId="0" applyFont="1" applyFill="1" applyBorder="1" applyProtection="1">
      <alignment vertical="center"/>
    </xf>
    <xf numFmtId="0" fontId="33" fillId="9" borderId="34" xfId="0" applyFont="1" applyFill="1" applyBorder="1" applyProtection="1">
      <alignment vertical="center"/>
    </xf>
    <xf numFmtId="0" fontId="3" fillId="9" borderId="32" xfId="0" applyFont="1" applyFill="1" applyBorder="1" applyAlignment="1" applyProtection="1">
      <alignment horizontal="left" vertical="center"/>
    </xf>
    <xf numFmtId="0" fontId="3" fillId="9" borderId="33" xfId="0" applyFont="1" applyFill="1" applyBorder="1" applyProtection="1">
      <alignment vertical="center"/>
    </xf>
    <xf numFmtId="0" fontId="16" fillId="9" borderId="34" xfId="0" applyFont="1" applyFill="1" applyBorder="1" applyProtection="1">
      <alignment vertical="center"/>
    </xf>
    <xf numFmtId="0" fontId="33" fillId="9" borderId="0" xfId="0" applyFont="1" applyFill="1" applyProtection="1">
      <alignment vertical="center"/>
    </xf>
    <xf numFmtId="0" fontId="0" fillId="9" borderId="0" xfId="0" applyFill="1" applyProtection="1">
      <alignment vertical="center"/>
    </xf>
    <xf numFmtId="0" fontId="34" fillId="9" borderId="12" xfId="0" applyFont="1" applyFill="1" applyBorder="1" applyAlignment="1" applyProtection="1">
      <alignment horizontal="left" vertical="center" indent="3"/>
    </xf>
    <xf numFmtId="0" fontId="16" fillId="9" borderId="13" xfId="0" applyFont="1" applyFill="1" applyBorder="1" applyAlignment="1" applyProtection="1">
      <alignment vertical="center" wrapText="1"/>
    </xf>
    <xf numFmtId="0" fontId="16" fillId="9" borderId="13" xfId="0" applyFont="1" applyFill="1" applyBorder="1" applyProtection="1">
      <alignment vertical="center"/>
    </xf>
    <xf numFmtId="177" fontId="0" fillId="0" borderId="0" xfId="0" applyNumberFormat="1" applyAlignment="1" applyProtection="1">
      <alignment horizontal="left" vertical="center"/>
    </xf>
    <xf numFmtId="176" fontId="0" fillId="0" borderId="0" xfId="0" applyNumberFormat="1" applyProtection="1">
      <alignment vertical="center"/>
    </xf>
    <xf numFmtId="0" fontId="34" fillId="9" borderId="15" xfId="0" applyFont="1" applyFill="1" applyBorder="1" applyAlignment="1" applyProtection="1">
      <alignment horizontal="left" vertical="center" indent="5"/>
    </xf>
    <xf numFmtId="0" fontId="16" fillId="9" borderId="0" xfId="0" applyFont="1" applyFill="1" applyAlignment="1" applyProtection="1">
      <alignment vertical="center" wrapText="1"/>
    </xf>
    <xf numFmtId="0" fontId="35" fillId="9" borderId="15" xfId="0" applyFont="1" applyFill="1" applyBorder="1" applyAlignment="1" applyProtection="1">
      <alignment horizontal="left" vertical="center" indent="5"/>
    </xf>
    <xf numFmtId="0" fontId="0" fillId="0" borderId="15" xfId="0" applyBorder="1" applyProtection="1">
      <alignment vertical="center"/>
    </xf>
    <xf numFmtId="0" fontId="25" fillId="8" borderId="0" xfId="0" applyFont="1" applyFill="1" applyAlignment="1" applyProtection="1">
      <alignment horizontal="center" vertical="center"/>
    </xf>
    <xf numFmtId="0" fontId="34" fillId="9" borderId="17" xfId="0" applyFont="1" applyFill="1" applyBorder="1" applyAlignment="1" applyProtection="1">
      <alignment horizontal="left" vertical="center" indent="5"/>
    </xf>
    <xf numFmtId="0" fontId="16" fillId="9" borderId="18" xfId="0" applyFont="1" applyFill="1" applyBorder="1" applyAlignment="1" applyProtection="1">
      <alignment vertical="center" wrapText="1"/>
    </xf>
    <xf numFmtId="0" fontId="16" fillId="9" borderId="18" xfId="0" applyFont="1" applyFill="1" applyBorder="1" applyProtection="1">
      <alignment vertical="center"/>
    </xf>
    <xf numFmtId="0" fontId="35" fillId="9" borderId="17" xfId="0" applyFont="1" applyFill="1" applyBorder="1" applyAlignment="1" applyProtection="1">
      <alignment horizontal="left" vertical="center" indent="5"/>
    </xf>
    <xf numFmtId="0" fontId="17" fillId="9" borderId="14" xfId="0" applyFont="1" applyFill="1" applyBorder="1" applyAlignment="1" applyProtection="1">
      <alignment horizontal="center" vertical="center"/>
    </xf>
    <xf numFmtId="0" fontId="34" fillId="9" borderId="15" xfId="0" applyFont="1" applyFill="1" applyBorder="1" applyAlignment="1" applyProtection="1">
      <alignment horizontal="left" vertical="center" indent="3"/>
    </xf>
    <xf numFmtId="0" fontId="17" fillId="9" borderId="16" xfId="0" applyFont="1" applyFill="1" applyBorder="1" applyAlignment="1" applyProtection="1">
      <alignment horizontal="center" vertical="center"/>
    </xf>
    <xf numFmtId="0" fontId="43" fillId="9" borderId="17" xfId="0" applyFont="1" applyFill="1" applyBorder="1" applyAlignment="1" applyProtection="1">
      <alignment horizontal="left" vertical="center" indent="5"/>
    </xf>
    <xf numFmtId="0" fontId="17" fillId="9" borderId="19" xfId="0" applyFont="1" applyFill="1" applyBorder="1" applyAlignment="1" applyProtection="1">
      <alignment horizontal="center" vertical="center"/>
    </xf>
    <xf numFmtId="0" fontId="35" fillId="9" borderId="0" xfId="0" applyFont="1" applyFill="1" applyAlignment="1" applyProtection="1">
      <alignment horizontal="left" vertical="center" indent="3"/>
    </xf>
    <xf numFmtId="0" fontId="35" fillId="9" borderId="0" xfId="0" applyFont="1" applyFill="1" applyAlignment="1" applyProtection="1">
      <alignment horizontal="center" vertical="center" wrapText="1"/>
    </xf>
    <xf numFmtId="0" fontId="40" fillId="9" borderId="0" xfId="0" applyFont="1" applyFill="1" applyAlignment="1" applyProtection="1">
      <alignment horizontal="center" vertical="center" wrapText="1"/>
    </xf>
    <xf numFmtId="0" fontId="17" fillId="9" borderId="0" xfId="0" applyFont="1" applyFill="1" applyAlignment="1" applyProtection="1">
      <alignment horizontal="center" vertical="center"/>
    </xf>
    <xf numFmtId="0" fontId="44" fillId="9" borderId="0" xfId="0" applyFont="1" applyFill="1" applyProtection="1">
      <alignment vertical="center"/>
    </xf>
    <xf numFmtId="0" fontId="13" fillId="9" borderId="0" xfId="0" applyFont="1" applyFill="1" applyProtection="1">
      <alignment vertical="center"/>
    </xf>
    <xf numFmtId="0" fontId="8" fillId="2" borderId="3" xfId="0" applyFont="1" applyFill="1" applyBorder="1" applyProtection="1">
      <alignment vertical="center"/>
    </xf>
    <xf numFmtId="0" fontId="8" fillId="2" borderId="4" xfId="0" applyFont="1" applyFill="1" applyBorder="1" applyProtection="1">
      <alignment vertical="center"/>
    </xf>
    <xf numFmtId="0" fontId="8" fillId="2" borderId="5" xfId="0" applyFont="1" applyFill="1" applyBorder="1" applyProtection="1">
      <alignment vertical="center"/>
    </xf>
    <xf numFmtId="0" fontId="2" fillId="2" borderId="6"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4" fillId="5" borderId="35" xfId="0" applyFont="1" applyFill="1" applyBorder="1" applyAlignment="1" applyProtection="1">
      <alignment horizontal="center" vertical="center"/>
    </xf>
    <xf numFmtId="0" fontId="4" fillId="5" borderId="6" xfId="0" applyFont="1" applyFill="1" applyBorder="1" applyProtection="1">
      <alignment vertical="center"/>
    </xf>
    <xf numFmtId="0" fontId="4" fillId="5" borderId="1" xfId="0" applyFont="1" applyFill="1" applyBorder="1" applyProtection="1">
      <alignment vertical="center"/>
    </xf>
    <xf numFmtId="0" fontId="5" fillId="9" borderId="0" xfId="0" applyFont="1" applyFill="1" applyAlignment="1" applyProtection="1">
      <alignment horizontal="center" vertical="center"/>
    </xf>
    <xf numFmtId="0" fontId="8" fillId="4" borderId="12" xfId="0" applyFont="1" applyFill="1" applyBorder="1" applyProtection="1">
      <alignment vertical="center"/>
    </xf>
    <xf numFmtId="0" fontId="8" fillId="4" borderId="13" xfId="0" applyFont="1" applyFill="1" applyBorder="1" applyProtection="1">
      <alignment vertical="center"/>
    </xf>
    <xf numFmtId="177" fontId="2" fillId="2" borderId="2" xfId="0" applyNumberFormat="1"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176" fontId="2" fillId="2" borderId="2" xfId="0" applyNumberFormat="1"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4" fillId="5" borderId="11" xfId="0" applyFont="1" applyFill="1" applyBorder="1" applyAlignment="1" applyProtection="1">
      <alignment horizontal="center" vertical="center"/>
    </xf>
    <xf numFmtId="177" fontId="4" fillId="5" borderId="2" xfId="0" applyNumberFormat="1" applyFont="1" applyFill="1" applyBorder="1" applyAlignment="1" applyProtection="1">
      <alignment horizontal="left" vertical="center"/>
    </xf>
    <xf numFmtId="0" fontId="4" fillId="5" borderId="2" xfId="0" applyFont="1" applyFill="1" applyBorder="1" applyAlignment="1" applyProtection="1">
      <alignment horizontal="left" vertical="center"/>
    </xf>
    <xf numFmtId="49" fontId="4" fillId="5" borderId="2" xfId="0" applyNumberFormat="1" applyFont="1" applyFill="1" applyBorder="1" applyAlignment="1" applyProtection="1">
      <alignment horizontal="left" vertical="center"/>
    </xf>
    <xf numFmtId="0" fontId="4" fillId="5" borderId="1" xfId="0" applyFont="1" applyFill="1" applyBorder="1" applyAlignment="1" applyProtection="1">
      <alignment horizontal="left" vertical="center"/>
    </xf>
    <xf numFmtId="0" fontId="5" fillId="5" borderId="7" xfId="0" applyFont="1" applyFill="1" applyBorder="1" applyAlignment="1" applyProtection="1">
      <alignment horizontal="left" vertical="center" wrapText="1"/>
    </xf>
    <xf numFmtId="0" fontId="9" fillId="9" borderId="0" xfId="0" applyFont="1" applyFill="1" applyProtection="1">
      <alignment vertical="center"/>
      <protection locked="0"/>
    </xf>
    <xf numFmtId="0" fontId="3" fillId="9" borderId="0" xfId="0" applyFont="1" applyFill="1" applyProtection="1">
      <alignment vertical="center"/>
      <protection locked="0"/>
    </xf>
    <xf numFmtId="0" fontId="20" fillId="9" borderId="0" xfId="0" applyFont="1" applyFill="1" applyProtection="1">
      <alignment vertical="center"/>
      <protection locked="0"/>
    </xf>
    <xf numFmtId="0" fontId="50" fillId="9" borderId="0" xfId="0" applyFont="1" applyFill="1" applyProtection="1">
      <alignment vertical="center"/>
      <protection locked="0"/>
    </xf>
    <xf numFmtId="0" fontId="2" fillId="9" borderId="0" xfId="0" applyFont="1" applyFill="1" applyProtection="1">
      <alignment vertical="center"/>
      <protection locked="0"/>
    </xf>
    <xf numFmtId="0" fontId="32" fillId="9" borderId="0" xfId="0" applyFont="1" applyFill="1" applyProtection="1">
      <alignment vertical="center"/>
      <protection locked="0"/>
    </xf>
    <xf numFmtId="0" fontId="16" fillId="9" borderId="0" xfId="0" applyFont="1" applyFill="1" applyAlignment="1" applyProtection="1">
      <alignment vertical="top"/>
      <protection locked="0"/>
    </xf>
    <xf numFmtId="0" fontId="33" fillId="9" borderId="0" xfId="0" applyFont="1" applyFill="1" applyProtection="1">
      <alignment vertical="center"/>
      <protection locked="0"/>
    </xf>
    <xf numFmtId="0" fontId="17" fillId="9" borderId="0" xfId="0" applyFont="1" applyFill="1" applyProtection="1">
      <alignment vertical="center"/>
      <protection locked="0"/>
    </xf>
    <xf numFmtId="0" fontId="2" fillId="2" borderId="2"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 xfId="0" applyFont="1" applyFill="1" applyBorder="1" applyAlignment="1">
      <alignment horizontal="center" vertical="center" wrapText="1"/>
    </xf>
    <xf numFmtId="0" fontId="55" fillId="0" borderId="0" xfId="0" applyFont="1" applyProtection="1">
      <alignment vertical="center"/>
      <protection locked="0"/>
    </xf>
    <xf numFmtId="0" fontId="0" fillId="0" borderId="36" xfId="0" applyBorder="1" applyProtection="1">
      <alignment vertical="center"/>
      <protection locked="0"/>
    </xf>
    <xf numFmtId="0" fontId="55" fillId="0" borderId="0" xfId="0" applyFont="1" applyBorder="1" applyProtection="1">
      <alignment vertical="center"/>
    </xf>
    <xf numFmtId="0" fontId="0" fillId="0" borderId="39" xfId="0" applyBorder="1" applyProtection="1">
      <alignment vertical="center"/>
      <protection locked="0"/>
    </xf>
    <xf numFmtId="0" fontId="57" fillId="0" borderId="0" xfId="0" applyFont="1" applyAlignment="1" applyProtection="1">
      <alignment horizontal="center" vertical="center"/>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xf>
    <xf numFmtId="0" fontId="2" fillId="9" borderId="24" xfId="0" applyFont="1" applyFill="1" applyBorder="1" applyAlignment="1" applyProtection="1">
      <alignment horizontal="left" vertical="top"/>
      <protection locked="0"/>
    </xf>
    <xf numFmtId="0" fontId="2" fillId="9" borderId="25" xfId="0" applyFont="1" applyFill="1" applyBorder="1" applyAlignment="1" applyProtection="1">
      <alignment horizontal="left" vertical="top"/>
      <protection locked="0"/>
    </xf>
    <xf numFmtId="0" fontId="2" fillId="9" borderId="15" xfId="0" applyFont="1" applyFill="1" applyBorder="1" applyAlignment="1" applyProtection="1">
      <alignment horizontal="left" vertical="top"/>
      <protection locked="0"/>
    </xf>
    <xf numFmtId="0" fontId="2" fillId="9" borderId="16" xfId="0" applyFont="1" applyFill="1" applyBorder="1" applyAlignment="1" applyProtection="1">
      <alignment horizontal="left" vertical="top"/>
      <protection locked="0"/>
    </xf>
    <xf numFmtId="0" fontId="2" fillId="9" borderId="17" xfId="0" applyFont="1" applyFill="1" applyBorder="1" applyAlignment="1" applyProtection="1">
      <alignment horizontal="left" vertical="top"/>
      <protection locked="0"/>
    </xf>
    <xf numFmtId="0" fontId="2" fillId="9" borderId="19" xfId="0" applyFont="1" applyFill="1" applyBorder="1" applyAlignment="1" applyProtection="1">
      <alignment horizontal="left" vertical="top"/>
      <protection locked="0"/>
    </xf>
    <xf numFmtId="0" fontId="2" fillId="9" borderId="0" xfId="0" applyFont="1" applyFill="1" applyAlignment="1" applyProtection="1">
      <alignment horizontal="center" vertical="center"/>
    </xf>
    <xf numFmtId="0" fontId="35" fillId="9" borderId="10" xfId="0" applyFont="1" applyFill="1" applyBorder="1" applyAlignment="1" applyProtection="1">
      <alignment horizontal="center" vertical="center" wrapText="1"/>
    </xf>
    <xf numFmtId="0" fontId="35" fillId="9" borderId="22" xfId="0" applyFont="1" applyFill="1" applyBorder="1" applyAlignment="1" applyProtection="1">
      <alignment horizontal="center" vertical="center" wrapText="1"/>
    </xf>
    <xf numFmtId="0" fontId="35" fillId="9" borderId="23" xfId="0" applyFont="1" applyFill="1" applyBorder="1" applyAlignment="1" applyProtection="1">
      <alignment horizontal="center" vertical="center" wrapText="1"/>
    </xf>
    <xf numFmtId="0" fontId="8" fillId="2" borderId="4" xfId="0" applyFont="1" applyFill="1" applyBorder="1" applyAlignment="1" applyProtection="1">
      <alignment horizontal="left" vertical="center"/>
    </xf>
    <xf numFmtId="0" fontId="40" fillId="9" borderId="10" xfId="0" applyFont="1" applyFill="1" applyBorder="1" applyAlignment="1" applyProtection="1">
      <alignment horizontal="center" vertical="center" wrapText="1"/>
    </xf>
    <xf numFmtId="0" fontId="40" fillId="9" borderId="22" xfId="0" applyFont="1" applyFill="1" applyBorder="1" applyAlignment="1" applyProtection="1">
      <alignment horizontal="center" vertical="center" wrapText="1"/>
    </xf>
    <xf numFmtId="0" fontId="40" fillId="9" borderId="23" xfId="0" applyFont="1" applyFill="1" applyBorder="1" applyAlignment="1" applyProtection="1">
      <alignment horizontal="center" vertical="center" wrapText="1"/>
    </xf>
    <xf numFmtId="0" fontId="18" fillId="9" borderId="10" xfId="0" applyFont="1" applyFill="1" applyBorder="1" applyAlignment="1" applyProtection="1">
      <alignment horizontal="center" vertical="center"/>
    </xf>
    <xf numFmtId="0" fontId="18" fillId="9" borderId="22" xfId="0" applyFont="1" applyFill="1" applyBorder="1" applyAlignment="1" applyProtection="1">
      <alignment horizontal="center" vertical="center"/>
    </xf>
    <xf numFmtId="0" fontId="18" fillId="9" borderId="23" xfId="0" applyFont="1" applyFill="1" applyBorder="1" applyAlignment="1" applyProtection="1">
      <alignment horizontal="center" vertical="center"/>
    </xf>
    <xf numFmtId="0" fontId="36" fillId="9" borderId="10" xfId="0" applyFont="1" applyFill="1" applyBorder="1" applyAlignment="1" applyProtection="1">
      <alignment horizontal="center" vertical="center" wrapText="1"/>
    </xf>
    <xf numFmtId="0" fontId="36" fillId="9" borderId="22" xfId="0" applyFont="1" applyFill="1" applyBorder="1" applyAlignment="1" applyProtection="1">
      <alignment horizontal="center" vertical="center" wrapText="1"/>
    </xf>
    <xf numFmtId="0" fontId="36" fillId="9" borderId="23"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xf>
    <xf numFmtId="0" fontId="8" fillId="4" borderId="4" xfId="0" applyFont="1" applyFill="1" applyBorder="1" applyAlignment="1" applyProtection="1">
      <alignment horizontal="center" vertical="center"/>
    </xf>
    <xf numFmtId="0" fontId="8" fillId="4" borderId="5" xfId="0" applyFont="1" applyFill="1" applyBorder="1" applyAlignment="1" applyProtection="1">
      <alignment horizontal="center" vertical="center"/>
    </xf>
    <xf numFmtId="0" fontId="31" fillId="9" borderId="0" xfId="0" applyFont="1" applyFill="1" applyAlignment="1" applyProtection="1">
      <alignment vertical="center" shrinkToFit="1"/>
    </xf>
    <xf numFmtId="0" fontId="0" fillId="0" borderId="0" xfId="0" applyAlignment="1" applyProtection="1">
      <alignment vertical="center" shrinkToFit="1"/>
    </xf>
    <xf numFmtId="0" fontId="27" fillId="9" borderId="0" xfId="0" applyFont="1" applyFill="1" applyAlignment="1" applyProtection="1">
      <alignment vertical="center" shrinkToFit="1"/>
    </xf>
    <xf numFmtId="0" fontId="2" fillId="4" borderId="3"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18" fillId="9" borderId="30" xfId="0" applyFont="1" applyFill="1" applyBorder="1" applyAlignment="1" applyProtection="1">
      <alignment horizontal="center" vertical="center"/>
    </xf>
    <xf numFmtId="0" fontId="18" fillId="9" borderId="0" xfId="0" applyFont="1" applyFill="1" applyAlignment="1" applyProtection="1">
      <alignment horizontal="center" vertical="center"/>
    </xf>
    <xf numFmtId="0" fontId="18" fillId="9" borderId="31" xfId="0" applyFont="1" applyFill="1" applyBorder="1" applyAlignment="1" applyProtection="1">
      <alignment horizontal="center" vertical="center"/>
    </xf>
    <xf numFmtId="0" fontId="8" fillId="4" borderId="4" xfId="0" applyFont="1" applyFill="1" applyBorder="1" applyAlignment="1" applyProtection="1">
      <alignment horizontal="left" vertical="center"/>
    </xf>
    <xf numFmtId="0" fontId="0" fillId="0" borderId="5" xfId="0" applyBorder="1" applyAlignment="1" applyProtection="1">
      <alignment vertical="center"/>
    </xf>
  </cellXfs>
  <cellStyles count="6">
    <cellStyle name="ハイパーリンク" xfId="1" builtinId="8" hidden="1"/>
    <cellStyle name="ハイパーリンク" xfId="3" builtinId="8" hidden="1"/>
    <cellStyle name="ハイパーリンク" xfId="4" builtinId="8" hidden="1"/>
    <cellStyle name="ハイパーリンク" xfId="5" builtinId="8"/>
    <cellStyle name="標準" xfId="0" builtinId="0"/>
    <cellStyle name="標準 2" xfId="2" xr:uid="{00000000-0005-0000-0000-000005000000}"/>
  </cellStyles>
  <dxfs count="3">
    <dxf>
      <font>
        <color theme="0"/>
      </font>
    </dxf>
    <dxf>
      <fill>
        <patternFill>
          <bgColor rgb="FFFFFF00"/>
        </patternFill>
      </fill>
    </dxf>
    <dxf>
      <fill>
        <patternFill>
          <bgColor rgb="FFFFFF00"/>
        </patternFill>
      </fill>
    </dxf>
  </dxfs>
  <tableStyles count="0" defaultTableStyle="TableStyleMedium2" defaultPivotStyle="PivotStyleLight16"/>
  <colors>
    <mruColors>
      <color rgb="FF99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Z$236"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108856</xdr:colOff>
      <xdr:row>30</xdr:row>
      <xdr:rowOff>95251</xdr:rowOff>
    </xdr:from>
    <xdr:to>
      <xdr:col>5</xdr:col>
      <xdr:colOff>3646714</xdr:colOff>
      <xdr:row>31</xdr:row>
      <xdr:rowOff>925287</xdr:rowOff>
    </xdr:to>
    <xdr:sp macro="" textlink="" fLocksText="0">
      <xdr:nvSpPr>
        <xdr:cNvPr id="2" name="テキスト ボックス 1">
          <a:extLst>
            <a:ext uri="{FF2B5EF4-FFF2-40B4-BE49-F238E27FC236}">
              <a16:creationId xmlns:a16="http://schemas.microsoft.com/office/drawing/2014/main" id="{00000000-0008-0000-0000-000002000000}"/>
            </a:ext>
          </a:extLst>
        </xdr:cNvPr>
        <xdr:cNvSpPr txBox="1"/>
      </xdr:nvSpPr>
      <xdr:spPr>
        <a:xfrm>
          <a:off x="3633106" y="10300608"/>
          <a:ext cx="13171715" cy="952500"/>
        </a:xfrm>
        <a:prstGeom prst="rect">
          <a:avLst/>
        </a:prstGeom>
        <a:noFill/>
        <a:ln w="63500" cap="rnd" cmpd="sng">
          <a:solidFill>
            <a:srgbClr val="FF0000"/>
          </a:solidFill>
          <a:roun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fLocksWithSheet="0"/>
  </xdr:twoCellAnchor>
  <mc:AlternateContent xmlns:mc="http://schemas.openxmlformats.org/markup-compatibility/2006">
    <mc:Choice xmlns:a14="http://schemas.microsoft.com/office/drawing/2010/main" Requires="a14">
      <xdr:twoCellAnchor>
        <xdr:from>
          <xdr:col>2</xdr:col>
          <xdr:colOff>2114550</xdr:colOff>
          <xdr:row>31</xdr:row>
          <xdr:rowOff>342900</xdr:rowOff>
        </xdr:from>
        <xdr:to>
          <xdr:col>2</xdr:col>
          <xdr:colOff>2419350</xdr:colOff>
          <xdr:row>31</xdr:row>
          <xdr:rowOff>723900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7</xdr:col>
      <xdr:colOff>1476375</xdr:colOff>
      <xdr:row>1</xdr:row>
      <xdr:rowOff>1</xdr:rowOff>
    </xdr:from>
    <xdr:to>
      <xdr:col>9</xdr:col>
      <xdr:colOff>47023</xdr:colOff>
      <xdr:row>2</xdr:row>
      <xdr:rowOff>321285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00" y="333376"/>
          <a:ext cx="3333149" cy="654659"/>
        </a:xfrm>
        <a:prstGeom prst="rect">
          <a:avLst/>
        </a:prstGeom>
      </xdr:spPr>
    </xdr:pic>
    <xdr:clientData/>
  </xdr:twoCellAnchor>
  <xdr:twoCellAnchor>
    <xdr:from>
      <xdr:col>1</xdr:col>
      <xdr:colOff>27214</xdr:colOff>
      <xdr:row>64</xdr:row>
      <xdr:rowOff>95251</xdr:rowOff>
    </xdr:from>
    <xdr:to>
      <xdr:col>1</xdr:col>
      <xdr:colOff>2340427</xdr:colOff>
      <xdr:row>66</xdr:row>
      <xdr:rowOff>231322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48393" y="21934715"/>
          <a:ext cx="2313213" cy="693964"/>
        </a:xfrm>
        <a:prstGeom prst="rect">
          <a:avLst/>
        </a:prstGeom>
        <a:solidFill>
          <a:srgbClr val="FFFF00"/>
        </a:solidFill>
        <a:ln w="3810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en-US" altLang="ja-JP" sz="1200">
              <a:solidFill>
                <a:sysClr val="windowText" lastClr="000000"/>
              </a:solidFill>
            </a:rPr>
            <a:t>3</a:t>
          </a:r>
          <a:r>
            <a:rPr kumimoji="1" lang="ja-JP" altLang="en-US" sz="1200">
              <a:solidFill>
                <a:sysClr val="windowText" lastClr="000000"/>
              </a:solidFill>
            </a:rPr>
            <a:t>か所採取された場合でも</a:t>
          </a:r>
          <a:endParaRPr kumimoji="1" lang="en-US" altLang="ja-JP" sz="1200">
            <a:solidFill>
              <a:sysClr val="windowText" lastClr="000000"/>
            </a:solidFill>
          </a:endParaRPr>
        </a:p>
        <a:p>
          <a:r>
            <a:rPr kumimoji="1" lang="en-US" altLang="ja-JP" sz="1200">
              <a:solidFill>
                <a:sysClr val="windowText" lastClr="000000"/>
              </a:solidFill>
            </a:rPr>
            <a:t>1</a:t>
          </a:r>
          <a:r>
            <a:rPr kumimoji="1" lang="ja-JP" altLang="en-US" sz="1200">
              <a:solidFill>
                <a:sysClr val="windowText" lastClr="000000"/>
              </a:solidFill>
            </a:rPr>
            <a:t>行に記載ください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mailto:customer@taiyo.vc" TargetMode="External"/><Relationship Id="rId7" Type="http://schemas.openxmlformats.org/officeDocument/2006/relationships/ctrlProp" Target="../ctrlProps/ctrlProp1.xml"/><Relationship Id="rId2" Type="http://schemas.openxmlformats.org/officeDocument/2006/relationships/hyperlink" Target="https://www.taiyo.vc/sample/" TargetMode="External"/><Relationship Id="rId1" Type="http://schemas.openxmlformats.org/officeDocument/2006/relationships/hyperlink" Target="mailto:customer@taiyo.vc"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O251"/>
  <sheetViews>
    <sheetView showGridLines="0" tabSelected="1" view="pageBreakPreview" zoomScale="70" zoomScaleNormal="70" zoomScaleSheetLayoutView="70" workbookViewId="0">
      <selection activeCell="G64" sqref="G64"/>
    </sheetView>
  </sheetViews>
  <sheetFormatPr defaultColWidth="9" defaultRowHeight="13.5" x14ac:dyDescent="0.15"/>
  <cols>
    <col min="1" max="1" width="9.375" style="7" customWidth="1"/>
    <col min="2" max="2" width="38.875" style="7" customWidth="1"/>
    <col min="3" max="3" width="36" style="7" customWidth="1"/>
    <col min="4" max="4" width="59" style="7" customWidth="1"/>
    <col min="5" max="5" width="31.5" style="7" customWidth="1"/>
    <col min="6" max="6" width="49.5" style="7" customWidth="1"/>
    <col min="7" max="7" width="46.125" style="7" customWidth="1"/>
    <col min="8" max="8" width="33.375" style="7" customWidth="1"/>
    <col min="9" max="9" width="29" style="7" customWidth="1"/>
    <col min="10" max="10" width="6.375" style="7" customWidth="1"/>
    <col min="11" max="11" width="20.125" style="8" customWidth="1"/>
    <col min="12" max="12" width="27.625" style="7" customWidth="1"/>
    <col min="13" max="13" width="29.625" style="7" customWidth="1"/>
    <col min="14" max="14" width="16.875" style="9" customWidth="1"/>
    <col min="15" max="15" width="18.75" style="7" customWidth="1"/>
    <col min="16" max="16" width="43.75" style="7" customWidth="1"/>
    <col min="17" max="17" width="18.75" style="7" customWidth="1"/>
    <col min="18" max="18" width="21.875" style="7" customWidth="1"/>
    <col min="19" max="19" width="23.125" style="7" customWidth="1"/>
    <col min="20" max="23" width="15.75" style="7" customWidth="1"/>
    <col min="24" max="24" width="8.125" style="7" customWidth="1"/>
    <col min="25" max="25" width="15.5" style="7" customWidth="1"/>
    <col min="26" max="26" width="14.375" style="7" customWidth="1"/>
    <col min="27" max="28" width="5" style="7" customWidth="1"/>
    <col min="29" max="29" width="12.375" style="7" customWidth="1"/>
    <col min="30" max="30" width="18.75" style="7" customWidth="1"/>
    <col min="31" max="31" width="16.375" style="7" bestFit="1" customWidth="1"/>
    <col min="32" max="32" width="13.25" style="7" customWidth="1"/>
    <col min="33" max="33" width="17.75" style="7" customWidth="1"/>
    <col min="34" max="34" width="14.75" style="7" customWidth="1"/>
    <col min="35" max="52" width="9" style="7"/>
    <col min="53" max="55" width="10.75" style="7" customWidth="1"/>
    <col min="56" max="16384" width="9" style="7"/>
  </cols>
  <sheetData>
    <row r="1" spans="1:16" s="53" customFormat="1" ht="26.25" customHeight="1" x14ac:dyDescent="0.15">
      <c r="A1" s="73"/>
      <c r="B1" s="74" t="s">
        <v>0</v>
      </c>
      <c r="C1" s="74" t="s">
        <v>1</v>
      </c>
      <c r="D1" s="75"/>
      <c r="E1" s="75"/>
      <c r="F1" s="75"/>
      <c r="G1" s="75"/>
      <c r="H1" s="75"/>
      <c r="I1" s="75"/>
      <c r="J1" s="76"/>
      <c r="K1" s="76"/>
      <c r="L1" s="76"/>
      <c r="M1" s="76"/>
      <c r="N1" s="76"/>
      <c r="O1" s="76"/>
      <c r="P1" s="76"/>
    </row>
    <row r="2" spans="1:16" s="53" customFormat="1" ht="26.25" customHeight="1" x14ac:dyDescent="0.15">
      <c r="A2" s="73"/>
      <c r="B2" s="74"/>
      <c r="C2" s="75" t="s">
        <v>2</v>
      </c>
      <c r="D2" s="75"/>
      <c r="E2" s="75"/>
      <c r="F2" s="75"/>
      <c r="G2" s="75"/>
      <c r="H2" s="75"/>
      <c r="I2" s="75"/>
      <c r="J2" s="76"/>
      <c r="K2" s="76"/>
      <c r="L2" s="76"/>
      <c r="M2" s="76"/>
      <c r="N2" s="76"/>
      <c r="O2" s="76"/>
      <c r="P2" s="76"/>
    </row>
    <row r="3" spans="1:16" s="53" customFormat="1" ht="26.25" customHeight="1" x14ac:dyDescent="0.15">
      <c r="A3" s="73"/>
      <c r="B3" s="74"/>
      <c r="C3" s="75" t="s">
        <v>3</v>
      </c>
      <c r="D3" s="75"/>
      <c r="E3" s="75"/>
      <c r="F3" s="75"/>
      <c r="G3" s="75"/>
      <c r="H3" s="75"/>
      <c r="I3" s="75"/>
      <c r="J3" s="76"/>
      <c r="K3" s="76"/>
      <c r="L3" s="76"/>
      <c r="M3" s="76"/>
      <c r="N3" s="76"/>
      <c r="O3" s="76"/>
      <c r="P3" s="76"/>
    </row>
    <row r="4" spans="1:16" s="53" customFormat="1" ht="26.25" customHeight="1" x14ac:dyDescent="0.15">
      <c r="A4" s="73"/>
      <c r="B4" s="74"/>
      <c r="C4" s="75" t="s">
        <v>4</v>
      </c>
      <c r="D4" s="75"/>
      <c r="E4" s="75"/>
      <c r="F4" s="75"/>
      <c r="G4" s="75"/>
      <c r="H4" s="75"/>
      <c r="I4" s="75"/>
      <c r="J4" s="76"/>
      <c r="K4" s="76"/>
      <c r="L4" s="76"/>
      <c r="M4" s="76"/>
      <c r="N4" s="76"/>
      <c r="O4" s="76"/>
      <c r="P4" s="76"/>
    </row>
    <row r="5" spans="1:16" s="53" customFormat="1" ht="26.25" customHeight="1" x14ac:dyDescent="0.15">
      <c r="A5" s="73"/>
      <c r="B5" s="74"/>
      <c r="C5" s="74" t="s">
        <v>5</v>
      </c>
      <c r="D5" s="75"/>
      <c r="E5" s="75"/>
      <c r="F5" s="75"/>
      <c r="G5" s="75"/>
      <c r="H5" s="75"/>
      <c r="I5" s="75"/>
      <c r="J5" s="76"/>
      <c r="K5" s="76"/>
      <c r="L5" s="76"/>
      <c r="M5" s="76"/>
      <c r="N5" s="76"/>
      <c r="O5" s="76"/>
      <c r="P5" s="76"/>
    </row>
    <row r="6" spans="1:16" s="53" customFormat="1" ht="26.25" customHeight="1" x14ac:dyDescent="0.15">
      <c r="A6" s="73"/>
      <c r="B6" s="74"/>
      <c r="C6" s="75" t="s">
        <v>6</v>
      </c>
      <c r="D6" s="75"/>
      <c r="E6" s="75"/>
      <c r="F6" s="75"/>
      <c r="G6" s="75"/>
      <c r="H6" s="75"/>
      <c r="I6" s="75"/>
      <c r="J6" s="76"/>
      <c r="K6" s="76"/>
      <c r="L6" s="76"/>
      <c r="M6" s="76"/>
      <c r="N6" s="76"/>
      <c r="O6" s="76"/>
      <c r="P6" s="76"/>
    </row>
    <row r="7" spans="1:16" s="53" customFormat="1" ht="26.25" customHeight="1" x14ac:dyDescent="0.15">
      <c r="A7" s="73"/>
      <c r="B7" s="74"/>
      <c r="C7" s="75" t="s">
        <v>7</v>
      </c>
      <c r="D7" s="75"/>
      <c r="E7" s="75"/>
      <c r="F7" s="75"/>
      <c r="G7" s="75"/>
      <c r="H7" s="75"/>
      <c r="I7" s="75"/>
      <c r="J7" s="76"/>
      <c r="K7" s="76"/>
      <c r="L7" s="76"/>
      <c r="M7" s="76"/>
      <c r="N7" s="76"/>
      <c r="O7" s="76"/>
      <c r="P7" s="76"/>
    </row>
    <row r="8" spans="1:16" s="53" customFormat="1" ht="26.25" customHeight="1" x14ac:dyDescent="0.15">
      <c r="A8" s="73"/>
      <c r="B8" s="74"/>
      <c r="C8" s="74" t="s">
        <v>8</v>
      </c>
      <c r="D8" s="75"/>
      <c r="E8" s="75"/>
      <c r="F8" s="75"/>
      <c r="G8" s="75"/>
      <c r="H8" s="75"/>
      <c r="I8" s="75"/>
      <c r="J8" s="76"/>
      <c r="K8" s="76"/>
      <c r="L8" s="76"/>
      <c r="M8" s="76"/>
      <c r="N8" s="76"/>
      <c r="O8" s="76"/>
      <c r="P8" s="76"/>
    </row>
    <row r="9" spans="1:16" s="53" customFormat="1" ht="26.25" customHeight="1" x14ac:dyDescent="0.15">
      <c r="A9" s="73"/>
      <c r="B9" s="74"/>
      <c r="C9" s="77" t="s">
        <v>9</v>
      </c>
      <c r="D9" s="75"/>
      <c r="E9" s="75"/>
      <c r="F9" s="75"/>
      <c r="G9" s="75"/>
      <c r="H9" s="75"/>
      <c r="I9" s="75"/>
      <c r="J9" s="76"/>
      <c r="K9" s="76"/>
      <c r="L9" s="76"/>
      <c r="M9" s="76"/>
      <c r="N9" s="76"/>
      <c r="O9" s="76"/>
      <c r="P9" s="76"/>
    </row>
    <row r="10" spans="1:16" s="53" customFormat="1" ht="26.25" customHeight="1" x14ac:dyDescent="0.15">
      <c r="A10" s="73"/>
      <c r="B10" s="75"/>
      <c r="C10" s="191" t="s">
        <v>10</v>
      </c>
      <c r="D10" s="192"/>
      <c r="E10" s="192"/>
      <c r="F10" s="192"/>
      <c r="G10" s="192"/>
      <c r="H10" s="192"/>
      <c r="I10" s="192"/>
      <c r="J10" s="192"/>
      <c r="K10" s="76"/>
      <c r="L10" s="76"/>
      <c r="M10" s="76"/>
      <c r="N10" s="76"/>
      <c r="O10" s="76"/>
      <c r="P10" s="76"/>
    </row>
    <row r="11" spans="1:16" s="53" customFormat="1" ht="26.25" customHeight="1" x14ac:dyDescent="0.15">
      <c r="A11" s="73"/>
      <c r="B11" s="75"/>
      <c r="C11" s="75" t="s">
        <v>11</v>
      </c>
      <c r="D11" s="75"/>
      <c r="E11" s="75"/>
      <c r="F11" s="75"/>
      <c r="G11" s="75"/>
      <c r="H11" s="75"/>
      <c r="I11" s="75"/>
      <c r="J11" s="76"/>
      <c r="K11" s="76"/>
      <c r="L11" s="76"/>
      <c r="M11" s="76"/>
      <c r="N11" s="76"/>
      <c r="O11" s="76"/>
      <c r="P11" s="76"/>
    </row>
    <row r="12" spans="1:16" s="53" customFormat="1" ht="26.25" customHeight="1" x14ac:dyDescent="0.2">
      <c r="A12" s="73"/>
      <c r="B12" s="75"/>
      <c r="C12" s="78" t="s">
        <v>12</v>
      </c>
      <c r="E12" s="78"/>
      <c r="F12" s="78"/>
      <c r="G12" s="78"/>
      <c r="H12" s="78"/>
      <c r="I12" s="75"/>
      <c r="J12" s="76"/>
      <c r="K12" s="76"/>
      <c r="L12" s="76"/>
      <c r="M12" s="76"/>
      <c r="N12" s="76"/>
      <c r="O12" s="76"/>
      <c r="P12" s="76"/>
    </row>
    <row r="13" spans="1:16" s="53" customFormat="1" ht="26.25" customHeight="1" x14ac:dyDescent="0.2">
      <c r="A13" s="73"/>
      <c r="B13" s="75"/>
      <c r="C13" s="79" t="s">
        <v>13</v>
      </c>
      <c r="E13" s="78"/>
      <c r="F13" s="78"/>
      <c r="G13" s="78"/>
      <c r="H13" s="78"/>
      <c r="I13" s="75"/>
      <c r="J13" s="76"/>
      <c r="K13" s="76"/>
      <c r="L13" s="76"/>
      <c r="M13" s="76"/>
      <c r="N13" s="76"/>
      <c r="O13" s="76"/>
      <c r="P13" s="76"/>
    </row>
    <row r="14" spans="1:16" s="53" customFormat="1" ht="26.25" customHeight="1" x14ac:dyDescent="0.15">
      <c r="A14" s="73"/>
      <c r="B14" s="75"/>
      <c r="C14" s="75" t="s">
        <v>14</v>
      </c>
      <c r="D14" s="75"/>
      <c r="E14" s="75"/>
      <c r="F14" s="75"/>
      <c r="G14" s="75"/>
      <c r="H14" s="75"/>
      <c r="I14" s="75"/>
      <c r="J14" s="76"/>
      <c r="K14" s="76"/>
      <c r="L14" s="76"/>
      <c r="M14" s="76"/>
      <c r="N14" s="76"/>
      <c r="O14" s="76"/>
      <c r="P14" s="76"/>
    </row>
    <row r="15" spans="1:16" s="53" customFormat="1" ht="26.25" customHeight="1" x14ac:dyDescent="0.15">
      <c r="A15" s="73"/>
      <c r="B15" s="75"/>
      <c r="C15" s="193" t="s">
        <v>15</v>
      </c>
      <c r="D15" s="192"/>
      <c r="E15" s="192"/>
      <c r="F15" s="192"/>
      <c r="G15" s="192"/>
      <c r="H15" s="192"/>
      <c r="I15" s="192"/>
      <c r="J15" s="192"/>
      <c r="K15" s="76"/>
      <c r="L15" s="76"/>
      <c r="M15" s="76"/>
      <c r="N15" s="76"/>
      <c r="O15" s="76"/>
      <c r="P15" s="76"/>
    </row>
    <row r="16" spans="1:16" s="53" customFormat="1" ht="26.25" customHeight="1" x14ac:dyDescent="0.15">
      <c r="A16" s="73"/>
      <c r="B16" s="75"/>
      <c r="C16" s="53" t="s">
        <v>152</v>
      </c>
      <c r="E16" s="75"/>
      <c r="F16" s="75"/>
      <c r="G16" s="75"/>
      <c r="H16" s="75"/>
      <c r="I16" s="75"/>
      <c r="J16" s="76"/>
      <c r="K16" s="76"/>
      <c r="L16" s="76"/>
      <c r="M16" s="76"/>
      <c r="N16" s="76"/>
      <c r="O16" s="76"/>
      <c r="P16" s="76"/>
    </row>
    <row r="17" spans="1:66" s="53" customFormat="1" ht="26.25" customHeight="1" x14ac:dyDescent="0.15">
      <c r="A17" s="73"/>
      <c r="B17" s="75"/>
      <c r="C17" s="74" t="s">
        <v>16</v>
      </c>
      <c r="D17" s="75"/>
      <c r="E17" s="75"/>
      <c r="F17" s="75"/>
      <c r="G17" s="75"/>
      <c r="H17" s="75"/>
      <c r="I17" s="75"/>
      <c r="J17" s="76"/>
      <c r="K17" s="76"/>
      <c r="L17" s="76"/>
      <c r="M17" s="76"/>
      <c r="N17" s="76"/>
      <c r="O17" s="76"/>
      <c r="P17" s="76"/>
    </row>
    <row r="18" spans="1:66" s="53" customFormat="1" ht="26.25" customHeight="1" x14ac:dyDescent="0.15">
      <c r="A18" s="73"/>
      <c r="B18" s="75"/>
      <c r="C18" s="75" t="s">
        <v>154</v>
      </c>
      <c r="D18" s="75"/>
      <c r="E18" s="80"/>
      <c r="F18" s="80"/>
      <c r="G18" s="80"/>
      <c r="H18" s="80"/>
      <c r="I18" s="80"/>
      <c r="J18" s="81"/>
      <c r="K18" s="81"/>
      <c r="L18" s="81"/>
      <c r="M18" s="81"/>
      <c r="N18" s="81"/>
      <c r="O18" s="81"/>
      <c r="P18" s="81"/>
    </row>
    <row r="19" spans="1:66" s="53" customFormat="1" ht="26.25" customHeight="1" x14ac:dyDescent="0.15">
      <c r="A19" s="73"/>
      <c r="B19" s="75"/>
      <c r="C19" s="157" t="s">
        <v>17</v>
      </c>
      <c r="D19" s="72" t="s">
        <v>151</v>
      </c>
      <c r="E19" s="75"/>
      <c r="F19" s="75"/>
      <c r="G19" s="75"/>
      <c r="H19" s="75"/>
      <c r="I19" s="75"/>
      <c r="J19" s="76"/>
      <c r="K19" s="76"/>
      <c r="L19" s="76"/>
      <c r="M19" s="76"/>
      <c r="N19" s="76"/>
      <c r="O19" s="76"/>
      <c r="P19" s="76"/>
    </row>
    <row r="20" spans="1:66" s="53" customFormat="1" ht="26.25" customHeight="1" x14ac:dyDescent="0.15">
      <c r="A20" s="73"/>
      <c r="B20" s="75"/>
      <c r="C20" s="75" t="s">
        <v>18</v>
      </c>
      <c r="D20" s="75"/>
      <c r="E20" s="75"/>
      <c r="F20" s="75"/>
      <c r="G20" s="75"/>
      <c r="H20" s="75"/>
      <c r="I20" s="75"/>
      <c r="J20" s="76"/>
      <c r="K20" s="76"/>
      <c r="L20" s="76"/>
      <c r="M20" s="76"/>
      <c r="N20" s="76"/>
      <c r="O20" s="76"/>
      <c r="P20" s="76"/>
    </row>
    <row r="21" spans="1:66" s="53" customFormat="1" ht="26.25" customHeight="1" x14ac:dyDescent="0.15">
      <c r="A21" s="73"/>
      <c r="B21" s="75"/>
      <c r="C21" s="75" t="s">
        <v>19</v>
      </c>
      <c r="D21" s="75"/>
      <c r="E21" s="75"/>
      <c r="F21" s="75"/>
      <c r="G21" s="75"/>
      <c r="H21" s="75"/>
      <c r="I21" s="75"/>
      <c r="J21" s="76"/>
      <c r="K21" s="76"/>
      <c r="L21" s="76"/>
      <c r="M21" s="76"/>
      <c r="N21" s="76"/>
      <c r="O21" s="76"/>
      <c r="P21" s="76"/>
    </row>
    <row r="22" spans="1:66" s="53" customFormat="1" ht="26.25" customHeight="1" x14ac:dyDescent="0.15">
      <c r="A22" s="73"/>
      <c r="B22" s="75"/>
      <c r="C22" s="75" t="s">
        <v>20</v>
      </c>
      <c r="D22" s="75"/>
      <c r="E22" s="75"/>
      <c r="F22" s="75"/>
      <c r="G22" s="75"/>
      <c r="H22" s="75"/>
      <c r="I22" s="75"/>
      <c r="J22" s="76"/>
      <c r="K22" s="76"/>
      <c r="L22" s="76"/>
      <c r="M22" s="76"/>
      <c r="N22" s="76"/>
      <c r="O22" s="76"/>
      <c r="P22" s="76"/>
    </row>
    <row r="23" spans="1:66" s="53" customFormat="1" ht="26.25" customHeight="1" x14ac:dyDescent="0.15">
      <c r="A23" s="73"/>
      <c r="B23" s="75"/>
      <c r="C23" s="75" t="s">
        <v>21</v>
      </c>
      <c r="D23" s="75"/>
      <c r="E23" s="75"/>
      <c r="F23" s="75"/>
      <c r="G23" s="75"/>
      <c r="H23" s="75"/>
      <c r="I23" s="75"/>
      <c r="J23" s="76"/>
      <c r="K23" s="76"/>
      <c r="L23" s="76"/>
      <c r="M23" s="76"/>
      <c r="N23" s="76"/>
      <c r="O23" s="76"/>
      <c r="P23" s="76"/>
    </row>
    <row r="24" spans="1:66" s="53" customFormat="1" ht="26.25" customHeight="1" x14ac:dyDescent="0.15">
      <c r="A24" s="73"/>
      <c r="B24" s="75"/>
      <c r="C24" s="75" t="s">
        <v>22</v>
      </c>
      <c r="D24" s="75"/>
      <c r="E24" s="75"/>
      <c r="F24" s="75"/>
      <c r="G24" s="75"/>
      <c r="H24" s="75"/>
      <c r="I24" s="75"/>
      <c r="J24" s="76"/>
      <c r="K24" s="76"/>
      <c r="L24" s="76"/>
      <c r="M24" s="76"/>
      <c r="N24" s="76"/>
      <c r="O24" s="76"/>
      <c r="P24" s="76"/>
    </row>
    <row r="25" spans="1:66" s="53" customFormat="1" ht="26.25" customHeight="1" x14ac:dyDescent="0.15">
      <c r="A25" s="73"/>
      <c r="B25" s="75"/>
      <c r="C25" s="75" t="s">
        <v>23</v>
      </c>
      <c r="D25" s="75"/>
      <c r="E25" s="75"/>
      <c r="F25" s="75"/>
      <c r="G25" s="75"/>
      <c r="H25" s="75"/>
      <c r="I25" s="75"/>
      <c r="J25" s="76"/>
      <c r="K25" s="76"/>
      <c r="L25" s="76"/>
      <c r="M25" s="76"/>
      <c r="N25" s="76"/>
      <c r="O25" s="76"/>
      <c r="P25" s="76"/>
    </row>
    <row r="26" spans="1:66" s="53" customFormat="1" ht="26.25" customHeight="1" x14ac:dyDescent="0.15">
      <c r="A26" s="73"/>
      <c r="B26" s="75"/>
      <c r="C26" s="75" t="s">
        <v>24</v>
      </c>
      <c r="D26" s="75"/>
      <c r="E26" s="75"/>
      <c r="F26" s="75"/>
      <c r="G26" s="75"/>
      <c r="H26" s="75"/>
      <c r="I26" s="75"/>
      <c r="J26" s="76"/>
      <c r="K26" s="76"/>
      <c r="L26" s="76"/>
      <c r="M26" s="76"/>
      <c r="N26" s="76"/>
      <c r="O26" s="76"/>
      <c r="P26" s="76"/>
    </row>
    <row r="27" spans="1:66" s="53" customFormat="1" ht="26.25" customHeight="1" x14ac:dyDescent="0.15">
      <c r="A27" s="73"/>
      <c r="B27" s="75"/>
      <c r="C27" s="75" t="s">
        <v>25</v>
      </c>
      <c r="D27" s="75"/>
      <c r="E27" s="75"/>
      <c r="F27" s="75"/>
      <c r="G27" s="75"/>
      <c r="H27" s="75"/>
      <c r="I27" s="75"/>
      <c r="J27" s="76"/>
      <c r="K27" s="76"/>
      <c r="L27" s="76"/>
      <c r="M27" s="76"/>
      <c r="N27" s="76"/>
      <c r="O27" s="76"/>
      <c r="P27" s="76"/>
    </row>
    <row r="28" spans="1:66" s="53" customFormat="1" ht="26.25" customHeight="1" x14ac:dyDescent="0.15">
      <c r="A28" s="73"/>
      <c r="B28" s="75"/>
      <c r="C28" s="74" t="s">
        <v>26</v>
      </c>
      <c r="D28" s="75"/>
      <c r="E28" s="75"/>
      <c r="F28" s="75"/>
      <c r="G28" s="75"/>
      <c r="H28" s="75"/>
      <c r="I28" s="75"/>
      <c r="J28" s="76"/>
      <c r="K28" s="76"/>
      <c r="L28" s="76"/>
      <c r="M28" s="76"/>
      <c r="N28" s="76"/>
      <c r="O28" s="76"/>
      <c r="P28" s="76"/>
    </row>
    <row r="29" spans="1:66" s="53" customFormat="1" ht="26.25" customHeight="1" x14ac:dyDescent="0.15">
      <c r="A29" s="73"/>
      <c r="B29" s="75"/>
      <c r="C29" s="75" t="s">
        <v>27</v>
      </c>
      <c r="D29" s="75"/>
      <c r="E29" s="75"/>
      <c r="F29" s="75"/>
      <c r="G29" s="75"/>
      <c r="H29" s="75"/>
      <c r="I29" s="75"/>
      <c r="J29" s="76"/>
      <c r="K29" s="76"/>
      <c r="L29" s="76"/>
      <c r="M29" s="76"/>
      <c r="N29" s="76"/>
      <c r="O29" s="76"/>
      <c r="P29" s="76"/>
    </row>
    <row r="30" spans="1:66" s="53" customFormat="1" ht="26.25" customHeight="1" x14ac:dyDescent="0.15">
      <c r="A30" s="73"/>
      <c r="B30" s="75"/>
      <c r="C30" s="75" t="s">
        <v>28</v>
      </c>
      <c r="D30" s="75"/>
      <c r="E30" s="75"/>
      <c r="F30" s="75"/>
      <c r="G30" s="75"/>
      <c r="H30" s="75"/>
      <c r="I30" s="75"/>
      <c r="J30" s="76"/>
      <c r="K30" s="76"/>
      <c r="L30" s="76"/>
      <c r="M30" s="76"/>
      <c r="N30" s="76"/>
      <c r="O30" s="76"/>
      <c r="P30" s="76"/>
    </row>
    <row r="31" spans="1:66" s="3" customFormat="1" ht="9.75" customHeight="1" x14ac:dyDescent="0.15">
      <c r="A31" s="149"/>
      <c r="B31" s="1"/>
      <c r="C31" s="1"/>
      <c r="D31" s="1"/>
      <c r="E31" s="1"/>
      <c r="F31" s="1"/>
      <c r="G31" s="1"/>
      <c r="H31" s="1"/>
      <c r="I31" s="1"/>
      <c r="J31" s="2"/>
      <c r="K31" s="2"/>
      <c r="L31" s="2"/>
      <c r="M31" s="2"/>
      <c r="N31" s="2"/>
      <c r="O31" s="2"/>
      <c r="P31" s="2"/>
      <c r="AW31" s="53"/>
      <c r="AX31" s="53"/>
      <c r="AY31" s="53"/>
      <c r="AZ31" s="53"/>
      <c r="BA31" s="53"/>
      <c r="BB31" s="53"/>
      <c r="BC31" s="53"/>
      <c r="BD31" s="53"/>
      <c r="BE31" s="53"/>
      <c r="BF31" s="53"/>
      <c r="BG31" s="53"/>
      <c r="BH31" s="53"/>
      <c r="BI31" s="53"/>
      <c r="BJ31" s="53"/>
      <c r="BK31" s="53"/>
      <c r="BL31" s="53"/>
      <c r="BM31" s="53"/>
      <c r="BN31" s="53"/>
    </row>
    <row r="32" spans="1:66" s="3" customFormat="1" ht="75" customHeight="1" x14ac:dyDescent="0.15">
      <c r="A32" s="150"/>
      <c r="B32" s="72"/>
      <c r="C32" s="72"/>
      <c r="D32" s="151" t="s">
        <v>29</v>
      </c>
      <c r="E32" s="72"/>
      <c r="F32" s="72"/>
      <c r="G32" s="152" t="s">
        <v>30</v>
      </c>
      <c r="H32" s="72"/>
      <c r="I32" s="72"/>
      <c r="K32" s="4"/>
      <c r="N32" s="5"/>
      <c r="AW32" s="53"/>
      <c r="AX32" s="53"/>
      <c r="AY32" s="53"/>
      <c r="AZ32" s="53"/>
      <c r="BA32" s="53"/>
      <c r="BB32" s="53"/>
      <c r="BC32" s="53"/>
      <c r="BD32" s="53"/>
      <c r="BE32" s="53"/>
      <c r="BF32" s="53"/>
      <c r="BG32" s="53"/>
      <c r="BH32" s="53"/>
      <c r="BI32" s="53"/>
      <c r="BJ32" s="53"/>
      <c r="BK32" s="53"/>
      <c r="BL32" s="53"/>
      <c r="BM32" s="53"/>
      <c r="BN32" s="53"/>
    </row>
    <row r="33" spans="1:66" s="3" customFormat="1" ht="3" customHeight="1" x14ac:dyDescent="0.15">
      <c r="A33" s="150"/>
      <c r="B33" s="72"/>
      <c r="C33" s="153"/>
      <c r="D33" s="154"/>
      <c r="E33" s="72"/>
      <c r="F33" s="72"/>
      <c r="G33" s="72"/>
      <c r="H33" s="72"/>
      <c r="I33" s="72"/>
      <c r="K33" s="4"/>
      <c r="N33" s="5"/>
      <c r="AW33" s="53"/>
      <c r="AX33" s="53"/>
      <c r="AY33" s="53"/>
      <c r="AZ33" s="53"/>
      <c r="BA33" s="53"/>
      <c r="BB33" s="53"/>
      <c r="BC33" s="53"/>
      <c r="BD33" s="53"/>
      <c r="BE33" s="53"/>
      <c r="BF33" s="53"/>
      <c r="BG33" s="53"/>
      <c r="BH33" s="53"/>
      <c r="BI33" s="53"/>
      <c r="BJ33" s="53"/>
      <c r="BK33" s="53"/>
      <c r="BL33" s="53"/>
      <c r="BM33" s="53"/>
      <c r="BN33" s="53"/>
    </row>
    <row r="34" spans="1:66" s="3" customFormat="1" ht="27" customHeight="1" thickBot="1" x14ac:dyDescent="0.2">
      <c r="A34" s="150"/>
      <c r="B34" s="72"/>
      <c r="C34" s="155" t="s">
        <v>31</v>
      </c>
      <c r="D34" s="156"/>
      <c r="E34" s="72"/>
      <c r="F34" s="72"/>
      <c r="G34" s="72"/>
      <c r="H34" s="72"/>
      <c r="I34" s="72"/>
      <c r="K34" s="4"/>
      <c r="N34" s="5"/>
      <c r="AW34" s="53"/>
      <c r="AX34" s="53"/>
      <c r="AY34" s="53"/>
      <c r="AZ34" s="53"/>
      <c r="BA34" s="53"/>
      <c r="BB34" s="53"/>
      <c r="BC34" s="53"/>
      <c r="BD34" s="53"/>
      <c r="BE34" s="53"/>
      <c r="BF34" s="53"/>
      <c r="BG34" s="53"/>
      <c r="BH34" s="53"/>
      <c r="BI34" s="53"/>
      <c r="BJ34" s="53"/>
      <c r="BK34" s="53"/>
      <c r="BL34" s="53"/>
      <c r="BM34" s="53"/>
      <c r="BN34" s="53"/>
    </row>
    <row r="35" spans="1:66" s="53" customFormat="1" ht="27" customHeight="1" x14ac:dyDescent="0.15">
      <c r="A35" s="82"/>
      <c r="B35" s="83" t="s">
        <v>32</v>
      </c>
      <c r="C35" s="84" t="s">
        <v>33</v>
      </c>
      <c r="D35" s="85"/>
      <c r="E35" s="79"/>
      <c r="F35" s="86" t="s">
        <v>34</v>
      </c>
      <c r="G35" s="87" t="s">
        <v>35</v>
      </c>
      <c r="H35" s="88"/>
      <c r="I35" s="79"/>
      <c r="K35" s="89"/>
      <c r="N35" s="90"/>
    </row>
    <row r="36" spans="1:66" s="53" customFormat="1" ht="27" customHeight="1" x14ac:dyDescent="0.15">
      <c r="A36" s="82"/>
      <c r="B36" s="91" t="s">
        <v>36</v>
      </c>
      <c r="C36" s="92" t="s">
        <v>37</v>
      </c>
      <c r="D36" s="93"/>
      <c r="E36" s="79"/>
      <c r="F36" s="196" t="s">
        <v>38</v>
      </c>
      <c r="G36" s="197"/>
      <c r="H36" s="198"/>
      <c r="I36" s="79"/>
      <c r="K36" s="89"/>
      <c r="N36" s="90"/>
    </row>
    <row r="37" spans="1:66" s="53" customFormat="1" ht="27" customHeight="1" thickBot="1" x14ac:dyDescent="0.2">
      <c r="A37" s="82"/>
      <c r="B37" s="94"/>
      <c r="C37" s="95" t="s">
        <v>39</v>
      </c>
      <c r="D37" s="96"/>
      <c r="E37" s="79"/>
      <c r="F37" s="97" t="s">
        <v>40</v>
      </c>
      <c r="G37" s="98"/>
      <c r="H37" s="99"/>
      <c r="I37" s="79"/>
      <c r="K37" s="89"/>
      <c r="N37" s="90"/>
    </row>
    <row r="38" spans="1:66" s="53" customFormat="1" ht="15" customHeight="1" thickBot="1" x14ac:dyDescent="0.2">
      <c r="A38" s="82"/>
      <c r="B38" s="79"/>
      <c r="C38" s="79"/>
      <c r="D38" s="100"/>
      <c r="E38" s="79"/>
      <c r="F38" s="82"/>
      <c r="G38" s="82"/>
      <c r="H38" s="79"/>
      <c r="I38" s="79"/>
      <c r="K38" s="89"/>
      <c r="N38" s="90"/>
    </row>
    <row r="39" spans="1:66" s="52" customFormat="1" ht="24.75" customHeight="1" x14ac:dyDescent="0.15">
      <c r="A39" s="101"/>
      <c r="B39" s="102" t="s">
        <v>41</v>
      </c>
      <c r="C39" s="103"/>
      <c r="D39" s="104"/>
      <c r="E39" s="104"/>
      <c r="F39" s="175" t="s">
        <v>42</v>
      </c>
      <c r="G39" s="185" t="s">
        <v>43</v>
      </c>
      <c r="H39" s="182" t="s">
        <v>44</v>
      </c>
      <c r="I39" s="75"/>
      <c r="K39" s="105"/>
      <c r="N39" s="106"/>
      <c r="O39" s="53"/>
      <c r="P39" s="53"/>
      <c r="Q39" s="53"/>
      <c r="R39" s="53"/>
      <c r="S39" s="53"/>
      <c r="T39" s="53"/>
      <c r="U39" s="53"/>
      <c r="V39" s="53"/>
      <c r="W39" s="53"/>
      <c r="X39" s="53"/>
    </row>
    <row r="40" spans="1:66" s="52" customFormat="1" ht="24.75" customHeight="1" x14ac:dyDescent="0.15">
      <c r="A40" s="101"/>
      <c r="B40" s="107" t="s">
        <v>45</v>
      </c>
      <c r="C40" s="108"/>
      <c r="D40" s="79"/>
      <c r="E40" s="79"/>
      <c r="F40" s="176"/>
      <c r="G40" s="186"/>
      <c r="H40" s="183"/>
      <c r="I40" s="75"/>
      <c r="K40" s="105"/>
      <c r="N40" s="106"/>
      <c r="O40" s="53"/>
      <c r="P40" s="53"/>
      <c r="Q40" s="53"/>
      <c r="R40" s="53"/>
      <c r="S40" s="53"/>
      <c r="T40" s="53"/>
      <c r="U40" s="53"/>
      <c r="V40" s="53"/>
      <c r="W40" s="53"/>
      <c r="X40" s="53"/>
    </row>
    <row r="41" spans="1:66" s="52" customFormat="1" ht="24.75" customHeight="1" thickBot="1" x14ac:dyDescent="0.2">
      <c r="A41" s="101"/>
      <c r="B41" s="109" t="s">
        <v>46</v>
      </c>
      <c r="C41" s="108"/>
      <c r="D41" s="79"/>
      <c r="E41" s="79"/>
      <c r="F41" s="177"/>
      <c r="G41" s="187"/>
      <c r="H41" s="183"/>
      <c r="I41" s="38"/>
      <c r="K41" s="105"/>
      <c r="N41" s="106"/>
      <c r="O41" s="53"/>
      <c r="P41" s="53"/>
      <c r="Q41" s="53"/>
      <c r="R41" s="53"/>
      <c r="S41" s="53"/>
      <c r="T41" s="53"/>
      <c r="U41" s="53"/>
      <c r="V41" s="53"/>
      <c r="W41" s="53"/>
      <c r="X41" s="53"/>
    </row>
    <row r="42" spans="1:66" s="52" customFormat="1" ht="24.75" customHeight="1" x14ac:dyDescent="0.15">
      <c r="A42" s="101"/>
      <c r="B42" s="109" t="s">
        <v>47</v>
      </c>
      <c r="C42" s="108"/>
      <c r="D42" s="79"/>
      <c r="E42" s="79"/>
      <c r="F42" s="175" t="s">
        <v>48</v>
      </c>
      <c r="G42" s="185" t="s">
        <v>49</v>
      </c>
      <c r="H42" s="183"/>
      <c r="I42" s="110"/>
      <c r="J42" s="111"/>
      <c r="K42" s="75"/>
      <c r="N42" s="106"/>
      <c r="O42" s="53"/>
      <c r="P42" s="53"/>
      <c r="Q42" s="53"/>
      <c r="R42" s="53"/>
      <c r="S42" s="53"/>
      <c r="T42" s="53"/>
      <c r="U42" s="53"/>
      <c r="V42" s="53"/>
      <c r="W42" s="53"/>
      <c r="X42" s="53"/>
    </row>
    <row r="43" spans="1:66" s="52" customFormat="1" ht="24.75" customHeight="1" thickBot="1" x14ac:dyDescent="0.2">
      <c r="A43" s="101"/>
      <c r="B43" s="112" t="s">
        <v>50</v>
      </c>
      <c r="C43" s="113"/>
      <c r="D43" s="114"/>
      <c r="E43" s="114"/>
      <c r="F43" s="177"/>
      <c r="G43" s="187"/>
      <c r="H43" s="184"/>
      <c r="I43" s="75"/>
      <c r="K43" s="105"/>
      <c r="N43" s="106"/>
      <c r="O43" s="53"/>
      <c r="P43" s="53"/>
      <c r="Q43" s="53"/>
      <c r="R43" s="53"/>
      <c r="S43" s="53"/>
      <c r="T43" s="53"/>
      <c r="U43" s="53"/>
      <c r="V43" s="53"/>
      <c r="W43" s="53"/>
      <c r="X43" s="53"/>
    </row>
    <row r="44" spans="1:66" s="52" customFormat="1" ht="23.25" customHeight="1" x14ac:dyDescent="0.15">
      <c r="A44" s="101"/>
      <c r="B44" s="102" t="s">
        <v>41</v>
      </c>
      <c r="C44" s="104"/>
      <c r="D44" s="104"/>
      <c r="E44" s="104"/>
      <c r="F44" s="175" t="s">
        <v>42</v>
      </c>
      <c r="G44" s="179" t="s">
        <v>51</v>
      </c>
      <c r="H44" s="182" t="s">
        <v>52</v>
      </c>
      <c r="I44" s="75"/>
      <c r="K44" s="105"/>
      <c r="N44" s="106"/>
      <c r="O44" s="53"/>
      <c r="P44" s="53"/>
      <c r="Q44" s="53"/>
      <c r="R44" s="53"/>
      <c r="S44" s="53"/>
      <c r="T44" s="53"/>
      <c r="U44" s="53"/>
      <c r="V44" s="53"/>
      <c r="W44" s="53"/>
      <c r="X44" s="53"/>
    </row>
    <row r="45" spans="1:66" s="52" customFormat="1" ht="23.25" customHeight="1" thickBot="1" x14ac:dyDescent="0.2">
      <c r="A45" s="101"/>
      <c r="B45" s="107" t="s">
        <v>53</v>
      </c>
      <c r="C45" s="79"/>
      <c r="D45" s="79"/>
      <c r="E45" s="79"/>
      <c r="F45" s="177"/>
      <c r="G45" s="181"/>
      <c r="H45" s="183"/>
      <c r="I45" s="75"/>
      <c r="K45" s="105"/>
      <c r="N45" s="106"/>
      <c r="O45" s="53"/>
      <c r="P45" s="53"/>
      <c r="Q45" s="53"/>
      <c r="R45" s="53"/>
      <c r="S45" s="53"/>
      <c r="T45" s="53"/>
      <c r="U45" s="53"/>
      <c r="V45" s="53"/>
      <c r="W45" s="53"/>
      <c r="X45" s="53"/>
    </row>
    <row r="46" spans="1:66" s="52" customFormat="1" ht="23.25" customHeight="1" x14ac:dyDescent="0.15">
      <c r="A46" s="101"/>
      <c r="B46" s="109" t="s">
        <v>54</v>
      </c>
      <c r="C46" s="79"/>
      <c r="D46" s="79"/>
      <c r="E46" s="79"/>
      <c r="F46" s="175" t="s">
        <v>48</v>
      </c>
      <c r="G46" s="179" t="s">
        <v>55</v>
      </c>
      <c r="H46" s="183"/>
      <c r="J46" s="75"/>
      <c r="K46" s="105"/>
      <c r="N46" s="106"/>
      <c r="O46" s="53"/>
      <c r="P46" s="53"/>
      <c r="Q46" s="53"/>
      <c r="R46" s="53"/>
      <c r="S46" s="53"/>
      <c r="T46" s="53"/>
      <c r="U46" s="53"/>
      <c r="V46" s="53"/>
      <c r="W46" s="53"/>
      <c r="X46" s="53"/>
    </row>
    <row r="47" spans="1:66" s="52" customFormat="1" ht="23.25" customHeight="1" thickBot="1" x14ac:dyDescent="0.2">
      <c r="A47" s="101"/>
      <c r="B47" s="115" t="s">
        <v>47</v>
      </c>
      <c r="C47" s="114"/>
      <c r="D47" s="114"/>
      <c r="E47" s="114"/>
      <c r="F47" s="177"/>
      <c r="G47" s="181"/>
      <c r="H47" s="184"/>
      <c r="I47" s="75"/>
      <c r="K47" s="105"/>
      <c r="N47" s="106"/>
      <c r="O47" s="53"/>
      <c r="P47" s="53"/>
      <c r="Q47" s="53"/>
      <c r="R47" s="53"/>
      <c r="S47" s="53"/>
      <c r="T47" s="53"/>
      <c r="U47" s="53"/>
      <c r="V47" s="53"/>
      <c r="W47" s="53"/>
      <c r="X47" s="53"/>
    </row>
    <row r="48" spans="1:66" s="52" customFormat="1" ht="25.5" customHeight="1" x14ac:dyDescent="0.15">
      <c r="A48" s="101"/>
      <c r="B48" s="102" t="s">
        <v>56</v>
      </c>
      <c r="C48" s="104"/>
      <c r="D48" s="104"/>
      <c r="E48" s="104"/>
      <c r="F48" s="175" t="s">
        <v>57</v>
      </c>
      <c r="G48" s="179" t="s">
        <v>58</v>
      </c>
      <c r="H48" s="116"/>
      <c r="I48" s="75"/>
      <c r="K48" s="105"/>
      <c r="N48" s="106"/>
      <c r="O48" s="53"/>
      <c r="P48" s="53"/>
      <c r="Q48" s="53"/>
      <c r="R48" s="53"/>
      <c r="S48" s="53"/>
      <c r="T48" s="53"/>
      <c r="U48" s="53"/>
      <c r="V48" s="53"/>
      <c r="W48" s="53"/>
      <c r="X48" s="53"/>
    </row>
    <row r="49" spans="1:67" s="52" customFormat="1" ht="25.5" customHeight="1" x14ac:dyDescent="0.15">
      <c r="A49" s="101"/>
      <c r="B49" s="117" t="s">
        <v>59</v>
      </c>
      <c r="C49" s="79"/>
      <c r="D49" s="79"/>
      <c r="E49" s="79"/>
      <c r="F49" s="176"/>
      <c r="G49" s="180"/>
      <c r="H49" s="118"/>
      <c r="I49" s="75"/>
      <c r="K49" s="105"/>
      <c r="N49" s="106"/>
      <c r="O49" s="53"/>
      <c r="P49" s="53"/>
      <c r="Q49" s="53"/>
      <c r="R49" s="53"/>
      <c r="S49" s="53"/>
      <c r="T49" s="53"/>
      <c r="U49" s="53"/>
      <c r="V49" s="53"/>
      <c r="W49" s="53"/>
      <c r="X49" s="53"/>
    </row>
    <row r="50" spans="1:67" s="52" customFormat="1" ht="23.25" customHeight="1" thickBot="1" x14ac:dyDescent="0.2">
      <c r="A50" s="101"/>
      <c r="B50" s="119" t="s">
        <v>60</v>
      </c>
      <c r="C50" s="114"/>
      <c r="D50" s="114"/>
      <c r="E50" s="114"/>
      <c r="F50" s="177"/>
      <c r="G50" s="181"/>
      <c r="H50" s="120"/>
      <c r="I50" s="75"/>
      <c r="K50" s="105"/>
      <c r="N50" s="106"/>
      <c r="O50" s="53"/>
      <c r="P50" s="53"/>
      <c r="Q50" s="53"/>
      <c r="R50" s="53"/>
      <c r="S50" s="53"/>
      <c r="T50" s="53"/>
      <c r="U50" s="53"/>
      <c r="V50" s="53"/>
      <c r="W50" s="53"/>
      <c r="X50" s="53"/>
    </row>
    <row r="51" spans="1:67" s="52" customFormat="1" ht="22.5" customHeight="1" x14ac:dyDescent="0.15">
      <c r="A51" s="101"/>
      <c r="B51" s="121" t="s">
        <v>157</v>
      </c>
      <c r="C51" s="79"/>
      <c r="D51" s="79"/>
      <c r="E51" s="79"/>
      <c r="F51" s="122"/>
      <c r="G51" s="123"/>
      <c r="H51" s="124"/>
      <c r="I51" s="75"/>
      <c r="K51" s="105"/>
      <c r="N51" s="106"/>
      <c r="O51" s="53"/>
      <c r="P51" s="53"/>
      <c r="Q51" s="53"/>
      <c r="R51" s="53"/>
      <c r="S51" s="53"/>
      <c r="T51" s="53"/>
      <c r="U51" s="53"/>
      <c r="V51" s="53"/>
      <c r="W51" s="53"/>
      <c r="X51" s="53"/>
    </row>
    <row r="52" spans="1:67" s="52" customFormat="1" ht="10.5" customHeight="1" x14ac:dyDescent="0.15">
      <c r="A52" s="101"/>
      <c r="B52" s="121"/>
      <c r="C52" s="79"/>
      <c r="D52" s="79"/>
      <c r="E52" s="79"/>
      <c r="F52" s="122"/>
      <c r="G52" s="123"/>
      <c r="H52" s="124"/>
      <c r="I52" s="75"/>
      <c r="K52" s="105"/>
      <c r="N52" s="106"/>
      <c r="O52" s="53"/>
      <c r="P52" s="53"/>
      <c r="Q52" s="53"/>
      <c r="R52" s="53"/>
      <c r="S52" s="53"/>
      <c r="T52" s="53"/>
      <c r="U52" s="53"/>
      <c r="V52" s="53"/>
      <c r="W52" s="53"/>
      <c r="X52" s="53"/>
    </row>
    <row r="53" spans="1:67" s="53" customFormat="1" ht="21" customHeight="1" x14ac:dyDescent="0.15">
      <c r="A53" s="82"/>
      <c r="B53" s="82"/>
      <c r="C53" s="125" t="s">
        <v>61</v>
      </c>
      <c r="D53" s="100"/>
      <c r="E53" s="79"/>
      <c r="F53" s="79"/>
      <c r="G53" s="79"/>
      <c r="H53" s="79"/>
      <c r="I53" s="79"/>
      <c r="K53" s="89"/>
      <c r="N53" s="90"/>
    </row>
    <row r="54" spans="1:67" s="53" customFormat="1" ht="21" customHeight="1" x14ac:dyDescent="0.15">
      <c r="A54" s="82"/>
      <c r="B54" s="82"/>
      <c r="C54" s="79" t="s">
        <v>62</v>
      </c>
      <c r="D54" s="100"/>
      <c r="E54" s="79"/>
      <c r="F54" s="79"/>
      <c r="G54" s="79"/>
      <c r="H54" s="79"/>
      <c r="I54" s="79"/>
      <c r="K54" s="89"/>
      <c r="N54" s="90"/>
    </row>
    <row r="55" spans="1:67" s="52" customFormat="1" ht="36" customHeight="1" thickBot="1" x14ac:dyDescent="0.2">
      <c r="A55" s="126" t="s">
        <v>63</v>
      </c>
      <c r="C55" s="101"/>
      <c r="D55" s="101"/>
      <c r="E55" s="101"/>
      <c r="F55" s="101"/>
      <c r="G55" s="101"/>
      <c r="H55" s="101"/>
      <c r="I55" s="101"/>
      <c r="K55" s="105"/>
      <c r="N55" s="106"/>
    </row>
    <row r="56" spans="1:67" s="52" customFormat="1" ht="36" customHeight="1" x14ac:dyDescent="0.15">
      <c r="A56" s="174"/>
      <c r="B56" s="127"/>
      <c r="C56" s="128"/>
      <c r="D56" s="178" t="s">
        <v>64</v>
      </c>
      <c r="E56" s="178"/>
      <c r="F56" s="178"/>
      <c r="G56" s="128"/>
      <c r="H56" s="128"/>
      <c r="I56" s="129"/>
      <c r="K56" s="105"/>
      <c r="N56" s="106"/>
    </row>
    <row r="57" spans="1:67" s="52" customFormat="1" ht="32.25" customHeight="1" x14ac:dyDescent="0.15">
      <c r="A57" s="174"/>
      <c r="B57" s="130" t="s">
        <v>65</v>
      </c>
      <c r="C57" s="131" t="s">
        <v>66</v>
      </c>
      <c r="D57" s="131" t="s">
        <v>67</v>
      </c>
      <c r="E57" s="131" t="s">
        <v>68</v>
      </c>
      <c r="F57" s="131" t="s">
        <v>69</v>
      </c>
      <c r="G57" s="131" t="s">
        <v>70</v>
      </c>
      <c r="H57" s="131" t="s">
        <v>71</v>
      </c>
      <c r="I57" s="132" t="s">
        <v>72</v>
      </c>
      <c r="K57" s="105"/>
      <c r="N57" s="106"/>
    </row>
    <row r="58" spans="1:67" s="52" customFormat="1" ht="24" customHeight="1" x14ac:dyDescent="0.15">
      <c r="A58" s="133" t="s">
        <v>73</v>
      </c>
      <c r="B58" s="134" t="s">
        <v>74</v>
      </c>
      <c r="C58" s="135" t="s">
        <v>75</v>
      </c>
      <c r="D58" s="135" t="s">
        <v>76</v>
      </c>
      <c r="E58" s="135" t="s">
        <v>77</v>
      </c>
      <c r="F58" s="135" t="s">
        <v>78</v>
      </c>
      <c r="G58" s="135" t="s">
        <v>79</v>
      </c>
      <c r="H58" s="135" t="s">
        <v>80</v>
      </c>
      <c r="I58" s="34" t="s">
        <v>33</v>
      </c>
      <c r="K58" s="105"/>
      <c r="N58" s="106"/>
      <c r="BO58" s="49"/>
    </row>
    <row r="59" spans="1:67" ht="42" customHeight="1" thickBot="1" x14ac:dyDescent="0.2">
      <c r="A59" s="10"/>
      <c r="B59" s="11"/>
      <c r="C59" s="12"/>
      <c r="D59" s="12"/>
      <c r="E59" s="12"/>
      <c r="F59" s="12"/>
      <c r="G59" s="12"/>
      <c r="H59" s="12"/>
      <c r="I59" s="30"/>
      <c r="J59" s="13"/>
      <c r="AW59" s="52"/>
      <c r="AX59" s="52"/>
      <c r="AY59" s="52"/>
      <c r="AZ59" s="52"/>
      <c r="BA59" s="52" t="s">
        <v>81</v>
      </c>
      <c r="BB59" s="165" t="s">
        <v>82</v>
      </c>
      <c r="BC59" s="165"/>
      <c r="BD59" s="165"/>
      <c r="BE59" s="165"/>
      <c r="BF59" s="165"/>
      <c r="BG59" s="165"/>
      <c r="BH59" s="165"/>
      <c r="BI59" s="165"/>
      <c r="BJ59" s="165"/>
      <c r="BK59" s="54"/>
      <c r="BL59" s="52"/>
      <c r="BM59" s="52"/>
      <c r="BN59" s="52"/>
      <c r="BO59" s="49"/>
    </row>
    <row r="60" spans="1:67" ht="7.5" customHeight="1" thickBot="1" x14ac:dyDescent="0.2">
      <c r="A60" s="10"/>
      <c r="B60" s="14"/>
      <c r="C60" s="14"/>
      <c r="D60" s="14"/>
      <c r="E60" s="14"/>
      <c r="F60" s="14"/>
      <c r="G60" s="14"/>
      <c r="H60" s="14"/>
      <c r="AW60" s="52"/>
      <c r="AX60" s="52"/>
      <c r="AY60" s="52"/>
      <c r="AZ60" s="52"/>
      <c r="BA60" s="52" t="s">
        <v>158</v>
      </c>
      <c r="BB60" s="52"/>
      <c r="BC60" s="52"/>
      <c r="BD60" s="52"/>
      <c r="BE60" s="52"/>
      <c r="BF60" s="52"/>
      <c r="BG60" s="52"/>
      <c r="BH60" s="52"/>
      <c r="BI60" s="52"/>
      <c r="BJ60" s="52"/>
      <c r="BK60" s="52"/>
      <c r="BL60" s="52"/>
      <c r="BM60" s="52"/>
      <c r="BN60" s="52"/>
      <c r="BO60" s="49"/>
    </row>
    <row r="61" spans="1:67" s="52" customFormat="1" ht="35.25" customHeight="1" x14ac:dyDescent="0.15">
      <c r="A61" s="136"/>
      <c r="B61" s="137"/>
      <c r="C61" s="138"/>
      <c r="D61" s="199" t="s">
        <v>83</v>
      </c>
      <c r="E61" s="199"/>
      <c r="F61" s="199"/>
      <c r="G61" s="200"/>
      <c r="H61" s="194" t="s">
        <v>84</v>
      </c>
      <c r="I61" s="195"/>
      <c r="J61" s="105"/>
      <c r="M61" s="106"/>
      <c r="BO61" s="49"/>
    </row>
    <row r="62" spans="1:67" ht="45" customHeight="1" x14ac:dyDescent="0.15">
      <c r="A62" s="43"/>
      <c r="B62" s="44" t="s">
        <v>155</v>
      </c>
      <c r="C62" s="45" t="s">
        <v>85</v>
      </c>
      <c r="D62" s="48" t="s">
        <v>86</v>
      </c>
      <c r="E62" s="48" t="s">
        <v>87</v>
      </c>
      <c r="F62" s="160" t="s">
        <v>148</v>
      </c>
      <c r="G62" s="39" t="s">
        <v>88</v>
      </c>
      <c r="H62" s="168"/>
      <c r="I62" s="169"/>
      <c r="K62" s="7"/>
      <c r="N62" s="7"/>
      <c r="AW62" s="52"/>
      <c r="AX62" s="52"/>
      <c r="AY62" s="52"/>
      <c r="AZ62" s="52"/>
      <c r="BA62" s="52"/>
      <c r="BB62" s="52" t="b">
        <f>OR($D$64="5営業日(\19,800税込/1検体)",$D$64="5営業日(\26,400税込/1検体)",$D$64="5営業日(-1:\19,800税込/1検体 ／ -2:\26,400税込/1検体)")</f>
        <v>0</v>
      </c>
      <c r="BC62" s="52"/>
      <c r="BD62" s="52"/>
      <c r="BE62" s="52"/>
      <c r="BF62" s="52"/>
      <c r="BG62" s="52"/>
      <c r="BH62" s="52"/>
      <c r="BI62" s="52"/>
      <c r="BJ62" s="52"/>
      <c r="BK62" s="52"/>
      <c r="BL62" s="52"/>
      <c r="BM62" s="52"/>
      <c r="BN62" s="52"/>
      <c r="BO62" s="49"/>
    </row>
    <row r="63" spans="1:67" ht="25.5" customHeight="1" thickBot="1" x14ac:dyDescent="0.2">
      <c r="A63" s="40" t="s">
        <v>73</v>
      </c>
      <c r="B63" s="41" t="s">
        <v>156</v>
      </c>
      <c r="C63" s="46" t="s">
        <v>89</v>
      </c>
      <c r="D63" s="46" t="str">
        <f>IF(OR(ISBLANK($C$64),ISBLANK(D64)),"5営業日 / 10営業日",IF(AND($BI$229=TRUE,$BI$230=FALSE,$BI$231=FALSE),"5営業日 / 10営業日",IF(AND($BI$229=FALSE,$BI$230=TRUE,$BI$231=FALSE),"5営業日 / 10営業日",IF(AND($BI$229=FALSE,$BI$230=FALSE,$BI$231=TRUE),"5営業日 / 10営業日","5営業日 / 10営業日(金額違いますのでご確認ください)"))))</f>
        <v>5営業日 / 10営業日</v>
      </c>
      <c r="E63" s="47" t="s">
        <v>90</v>
      </c>
      <c r="F63" s="42" t="s">
        <v>91</v>
      </c>
      <c r="G63" s="42" t="s">
        <v>92</v>
      </c>
      <c r="H63" s="170"/>
      <c r="I63" s="171"/>
      <c r="K63" s="7"/>
      <c r="N63" s="7"/>
      <c r="AW63" s="52"/>
      <c r="AX63" s="52"/>
      <c r="AY63" s="52"/>
      <c r="AZ63" s="52"/>
      <c r="BA63" s="52"/>
      <c r="BB63" s="52" t="b">
        <f>OR($D$64="10営業日(\17,600税込/1検体)",$D$64="10営業日(\24,200税込/1検体)",$D$64="10営業日(-1:\17,600税込/1検体 ／ -2:\24,200税込/1検体)")</f>
        <v>0</v>
      </c>
      <c r="BC63" s="52"/>
      <c r="BD63" s="52"/>
      <c r="BE63" s="52"/>
      <c r="BF63" s="52"/>
      <c r="BG63" s="52"/>
      <c r="BH63" s="52"/>
      <c r="BI63" s="52"/>
      <c r="BJ63" s="52"/>
      <c r="BK63" s="52"/>
      <c r="BL63" s="52"/>
      <c r="BM63" s="52"/>
      <c r="BN63" s="52"/>
      <c r="BO63" s="49"/>
    </row>
    <row r="64" spans="1:67" ht="53.25" customHeight="1" x14ac:dyDescent="0.15">
      <c r="A64" s="10"/>
      <c r="B64" s="11"/>
      <c r="C64" s="15"/>
      <c r="D64" s="15"/>
      <c r="E64" s="15" t="s">
        <v>125</v>
      </c>
      <c r="F64" s="12"/>
      <c r="G64" s="12"/>
      <c r="H64" s="172"/>
      <c r="I64" s="173"/>
      <c r="K64" s="7"/>
      <c r="N64" s="7"/>
      <c r="AW64" s="52"/>
      <c r="AX64" s="52"/>
      <c r="AY64" s="52"/>
      <c r="AZ64" s="52"/>
      <c r="BA64" s="55" t="str">
        <f>IF($C$64="JIS A1481-1","JIS A1481-1",IF($C$64="JIS A1481-2","JIS A1481-2",IF($C$64="-1及び-2混在
(試料情報の分析方法欄(セルJ68以降)に個別記載必要)","-1及び-2混在","確認必要")))</f>
        <v>確認必要</v>
      </c>
      <c r="BB64" s="55" t="str">
        <f>IF(BB62=TRUE,"5営業日",IF(BB63=TRUE,"10営業日","確認必要"))</f>
        <v>確認必要</v>
      </c>
      <c r="BC64" s="55" t="str">
        <f>IF($E$64="有(+\11.000税込/1検体)","有","無")</f>
        <v>無</v>
      </c>
      <c r="BD64" s="52"/>
      <c r="BE64" s="52"/>
      <c r="BF64" s="52"/>
      <c r="BG64" s="52"/>
      <c r="BH64" s="52"/>
      <c r="BI64" s="52"/>
      <c r="BJ64" s="52"/>
      <c r="BK64" s="52"/>
      <c r="BL64" s="52"/>
      <c r="BM64" s="52"/>
      <c r="BN64" s="52"/>
      <c r="BO64" s="49"/>
    </row>
    <row r="65" spans="1:67" ht="8.25" customHeight="1" thickBot="1" x14ac:dyDescent="0.2">
      <c r="A65" s="6"/>
      <c r="AW65" s="52"/>
      <c r="AX65" s="52"/>
      <c r="AY65" s="52"/>
      <c r="AZ65" s="52"/>
      <c r="BA65" s="52"/>
      <c r="BB65" s="52"/>
      <c r="BC65" s="52"/>
      <c r="BD65" s="52"/>
      <c r="BE65" s="52"/>
      <c r="BF65" s="52"/>
      <c r="BG65" s="52"/>
      <c r="BH65" s="52"/>
      <c r="BI65" s="52"/>
      <c r="BJ65" s="52"/>
      <c r="BK65" s="52"/>
      <c r="BL65" s="52"/>
      <c r="BM65" s="52"/>
      <c r="BN65" s="52"/>
      <c r="BO65" s="49"/>
    </row>
    <row r="66" spans="1:67" s="52" customFormat="1" ht="35.25" customHeight="1" x14ac:dyDescent="0.15">
      <c r="A66" s="166" t="s">
        <v>94</v>
      </c>
      <c r="B66" s="188" t="s">
        <v>153</v>
      </c>
      <c r="C66" s="189"/>
      <c r="D66" s="189"/>
      <c r="E66" s="189"/>
      <c r="F66" s="189"/>
      <c r="G66" s="189"/>
      <c r="H66" s="189"/>
      <c r="I66" s="189"/>
      <c r="J66" s="190"/>
      <c r="BA66" s="56" t="s">
        <v>95</v>
      </c>
      <c r="BB66" s="56" t="s">
        <v>96</v>
      </c>
      <c r="BC66" s="56" t="s">
        <v>97</v>
      </c>
      <c r="BO66" s="49"/>
    </row>
    <row r="67" spans="1:67" s="57" customFormat="1" ht="60" customHeight="1" x14ac:dyDescent="0.15">
      <c r="A67" s="167"/>
      <c r="B67" s="139" t="s">
        <v>98</v>
      </c>
      <c r="C67" s="140" t="s">
        <v>99</v>
      </c>
      <c r="D67" s="140" t="s">
        <v>100</v>
      </c>
      <c r="E67" s="141" t="s">
        <v>101</v>
      </c>
      <c r="F67" s="140" t="s">
        <v>102</v>
      </c>
      <c r="G67" s="140" t="s">
        <v>103</v>
      </c>
      <c r="H67" s="158" t="s">
        <v>149</v>
      </c>
      <c r="I67" s="159" t="s">
        <v>150</v>
      </c>
      <c r="J67" s="142" t="s">
        <v>104</v>
      </c>
      <c r="BO67" s="50"/>
    </row>
    <row r="68" spans="1:67" s="52" customFormat="1" ht="30" customHeight="1" thickBot="1" x14ac:dyDescent="0.2">
      <c r="A68" s="143" t="s">
        <v>73</v>
      </c>
      <c r="B68" s="144">
        <v>44301</v>
      </c>
      <c r="C68" s="145" t="s">
        <v>105</v>
      </c>
      <c r="D68" s="145" t="s">
        <v>106</v>
      </c>
      <c r="E68" s="146" t="s">
        <v>107</v>
      </c>
      <c r="F68" s="145" t="s">
        <v>108</v>
      </c>
      <c r="G68" s="145" t="s">
        <v>109</v>
      </c>
      <c r="H68" s="145" t="s">
        <v>110</v>
      </c>
      <c r="I68" s="147" t="s">
        <v>110</v>
      </c>
      <c r="J68" s="148">
        <v>-1</v>
      </c>
      <c r="AZ68" s="161" t="s">
        <v>159</v>
      </c>
      <c r="BA68" s="56" t="s">
        <v>111</v>
      </c>
      <c r="BB68" s="163" t="s">
        <v>112</v>
      </c>
      <c r="BD68" s="56" t="s">
        <v>113</v>
      </c>
      <c r="BE68" s="56" t="s">
        <v>114</v>
      </c>
      <c r="BO68" s="49"/>
    </row>
    <row r="69" spans="1:67" ht="37.5" customHeight="1" thickBot="1" x14ac:dyDescent="0.2">
      <c r="A69" s="16">
        <v>1</v>
      </c>
      <c r="B69" s="17"/>
      <c r="C69" s="20"/>
      <c r="D69" s="18"/>
      <c r="E69" s="35"/>
      <c r="F69" s="19"/>
      <c r="G69" s="18"/>
      <c r="H69" s="18"/>
      <c r="I69" s="20"/>
      <c r="J69" s="32"/>
      <c r="K69" s="7"/>
      <c r="N69" s="7"/>
      <c r="AW69" s="52"/>
      <c r="AX69" s="52"/>
      <c r="AY69" s="52"/>
      <c r="AZ69" s="162" t="str">
        <f>IF($C69="","",$A69)</f>
        <v/>
      </c>
      <c r="BA69" s="55">
        <f>IF(BA64="JIS A1481-1",73,IF(BA64="JIS A1481-2",75,11))</f>
        <v>11</v>
      </c>
      <c r="BB69" s="164" t="str">
        <f>IF(C69="","",IF($BA$69&lt;&gt;11,IF($BC$64="無",$BA$69,$BA$69+1),IF(AND($J69=$BF$236,$BC$64="無"),73,IF(AND($J69=$BF$236,$BC$64="有"),74,IF(AND($J69=$BF$237,$BC$64="無"),75,IF(AND($J69=$BF$237,$BC$64="有"),76,IF($BC$64="無",73,74)))))))</f>
        <v/>
      </c>
      <c r="BC69" s="52"/>
      <c r="BD69" s="59" t="str">
        <f>IF($G$64&lt;&gt;"",$G$64,"")</f>
        <v/>
      </c>
      <c r="BE69" s="58">
        <f>COUNT($BB$69:$BB$168)</f>
        <v>0</v>
      </c>
      <c r="BF69" s="52"/>
      <c r="BG69" s="52"/>
      <c r="BH69" s="52"/>
      <c r="BI69" s="52"/>
      <c r="BJ69" s="52"/>
      <c r="BK69" s="52"/>
      <c r="BL69" s="52"/>
      <c r="BM69" s="52"/>
      <c r="BN69" s="52"/>
      <c r="BO69" s="49"/>
    </row>
    <row r="70" spans="1:67" ht="37.5" customHeight="1" thickBot="1" x14ac:dyDescent="0.2">
      <c r="A70" s="16">
        <v>2</v>
      </c>
      <c r="B70" s="17"/>
      <c r="C70" s="20"/>
      <c r="D70" s="20"/>
      <c r="E70" s="35"/>
      <c r="F70" s="19"/>
      <c r="G70" s="18"/>
      <c r="H70" s="18"/>
      <c r="I70" s="20"/>
      <c r="J70" s="32"/>
      <c r="K70" s="7"/>
      <c r="N70" s="7"/>
      <c r="AW70" s="52"/>
      <c r="AX70" s="52"/>
      <c r="AY70" s="52"/>
      <c r="AZ70" s="162" t="str">
        <f t="shared" ref="AZ70:AZ133" si="0">IF($C70="","",$A70)</f>
        <v/>
      </c>
      <c r="BA70" s="52"/>
      <c r="BB70" s="162" t="str">
        <f t="shared" ref="BB70:BB132" si="1">IF(C70="","",IF($BA$69&lt;&gt;11,IF($BC$64="無",$BA$69,$BA$69+1),IF(AND($J70=$BF$236,$BC$64="無"),73,IF(AND($J70=$BF$236,$BC$64="有"),74,IF(AND($J70=$BF$237,$BC$64="無"),75,IF(AND($J70=$BF$237,$BC$64="有"),76,IF($BC$64="無",73,74)))))))</f>
        <v/>
      </c>
      <c r="BC70" s="52"/>
      <c r="BD70" s="60" t="str">
        <f t="shared" ref="BD70:BD133" si="2">IF($G$64&lt;&gt;"",$G$64,"")</f>
        <v/>
      </c>
      <c r="BE70" s="52"/>
      <c r="BF70" s="52"/>
      <c r="BG70" s="52"/>
      <c r="BH70" s="52"/>
      <c r="BI70" s="52"/>
      <c r="BJ70" s="52"/>
      <c r="BK70" s="52"/>
      <c r="BL70" s="52"/>
      <c r="BM70" s="52"/>
      <c r="BN70" s="52"/>
      <c r="BO70" s="49"/>
    </row>
    <row r="71" spans="1:67" ht="37.5" customHeight="1" thickBot="1" x14ac:dyDescent="0.2">
      <c r="A71" s="16">
        <v>3</v>
      </c>
      <c r="B71" s="17"/>
      <c r="C71" s="19"/>
      <c r="D71" s="20"/>
      <c r="E71" s="35"/>
      <c r="F71" s="19"/>
      <c r="G71" s="18"/>
      <c r="H71" s="18"/>
      <c r="I71" s="20"/>
      <c r="J71" s="32"/>
      <c r="K71" s="7"/>
      <c r="N71" s="7"/>
      <c r="AW71" s="52"/>
      <c r="AX71" s="52"/>
      <c r="AY71" s="52"/>
      <c r="AZ71" s="162" t="str">
        <f t="shared" si="0"/>
        <v/>
      </c>
      <c r="BA71" s="52"/>
      <c r="BB71" s="162" t="str">
        <f t="shared" si="1"/>
        <v/>
      </c>
      <c r="BC71" s="52"/>
      <c r="BD71" s="59" t="str">
        <f t="shared" si="2"/>
        <v/>
      </c>
      <c r="BE71" s="52"/>
      <c r="BF71" s="52"/>
      <c r="BG71" s="52"/>
      <c r="BH71" s="52"/>
      <c r="BI71" s="52"/>
      <c r="BJ71" s="52"/>
      <c r="BK71" s="52"/>
      <c r="BL71" s="52"/>
      <c r="BM71" s="52"/>
      <c r="BN71" s="52"/>
      <c r="BO71" s="49"/>
    </row>
    <row r="72" spans="1:67" ht="37.5" customHeight="1" thickBot="1" x14ac:dyDescent="0.2">
      <c r="A72" s="16">
        <v>4</v>
      </c>
      <c r="B72" s="17"/>
      <c r="C72" s="19"/>
      <c r="D72" s="20"/>
      <c r="E72" s="35"/>
      <c r="F72" s="19"/>
      <c r="G72" s="18"/>
      <c r="H72" s="18"/>
      <c r="I72" s="20"/>
      <c r="J72" s="32"/>
      <c r="K72" s="7"/>
      <c r="N72" s="7"/>
      <c r="AW72" s="52"/>
      <c r="AX72" s="52"/>
      <c r="AY72" s="52"/>
      <c r="AZ72" s="162" t="str">
        <f t="shared" si="0"/>
        <v/>
      </c>
      <c r="BA72" s="52"/>
      <c r="BB72" s="162" t="str">
        <f t="shared" si="1"/>
        <v/>
      </c>
      <c r="BC72" s="52"/>
      <c r="BD72" s="61" t="str">
        <f t="shared" si="2"/>
        <v/>
      </c>
      <c r="BE72" s="52"/>
      <c r="BF72" s="52"/>
      <c r="BG72" s="52"/>
      <c r="BH72" s="52"/>
      <c r="BI72" s="52"/>
      <c r="BJ72" s="52"/>
      <c r="BK72" s="52"/>
      <c r="BL72" s="52"/>
      <c r="BM72" s="52"/>
      <c r="BN72" s="52"/>
      <c r="BO72" s="49"/>
    </row>
    <row r="73" spans="1:67" ht="37.5" customHeight="1" thickBot="1" x14ac:dyDescent="0.2">
      <c r="A73" s="16">
        <v>5</v>
      </c>
      <c r="B73" s="17"/>
      <c r="C73" s="21"/>
      <c r="D73" s="20"/>
      <c r="E73" s="35"/>
      <c r="F73" s="21"/>
      <c r="G73" s="18"/>
      <c r="H73" s="18"/>
      <c r="I73" s="20"/>
      <c r="J73" s="32"/>
      <c r="K73" s="7"/>
      <c r="N73" s="7"/>
      <c r="AW73" s="52"/>
      <c r="AX73" s="52"/>
      <c r="AY73" s="52"/>
      <c r="AZ73" s="162" t="str">
        <f t="shared" si="0"/>
        <v/>
      </c>
      <c r="BA73" s="52"/>
      <c r="BB73" s="162" t="str">
        <f t="shared" si="1"/>
        <v/>
      </c>
      <c r="BC73" s="52"/>
      <c r="BD73" s="60" t="str">
        <f t="shared" si="2"/>
        <v/>
      </c>
      <c r="BE73" s="52"/>
      <c r="BF73" s="52"/>
      <c r="BG73" s="52"/>
      <c r="BH73" s="52"/>
      <c r="BI73" s="52"/>
      <c r="BJ73" s="52"/>
      <c r="BK73" s="52"/>
      <c r="BL73" s="52"/>
      <c r="BM73" s="52"/>
      <c r="BN73" s="52"/>
      <c r="BO73" s="49"/>
    </row>
    <row r="74" spans="1:67" ht="37.5" customHeight="1" thickBot="1" x14ac:dyDescent="0.2">
      <c r="A74" s="16">
        <v>6</v>
      </c>
      <c r="B74" s="17"/>
      <c r="C74" s="19"/>
      <c r="D74" s="20"/>
      <c r="E74" s="35"/>
      <c r="F74" s="19"/>
      <c r="G74" s="18"/>
      <c r="H74" s="18"/>
      <c r="I74" s="20"/>
      <c r="J74" s="32"/>
      <c r="K74" s="7"/>
      <c r="N74" s="7"/>
      <c r="AW74" s="52"/>
      <c r="AX74" s="52"/>
      <c r="AY74" s="52"/>
      <c r="AZ74" s="162" t="str">
        <f t="shared" si="0"/>
        <v/>
      </c>
      <c r="BA74" s="52"/>
      <c r="BB74" s="162" t="str">
        <f t="shared" si="1"/>
        <v/>
      </c>
      <c r="BC74" s="52"/>
      <c r="BD74" s="59" t="str">
        <f t="shared" si="2"/>
        <v/>
      </c>
      <c r="BE74" s="52"/>
      <c r="BF74" s="52"/>
      <c r="BG74" s="52"/>
      <c r="BH74" s="52"/>
      <c r="BI74" s="52"/>
      <c r="BJ74" s="52"/>
      <c r="BK74" s="52"/>
      <c r="BL74" s="52"/>
      <c r="BM74" s="52"/>
      <c r="BN74" s="52"/>
      <c r="BO74" s="49"/>
    </row>
    <row r="75" spans="1:67" ht="37.5" customHeight="1" thickBot="1" x14ac:dyDescent="0.2">
      <c r="A75" s="16">
        <v>7</v>
      </c>
      <c r="B75" s="17"/>
      <c r="C75" s="19"/>
      <c r="D75" s="20"/>
      <c r="E75" s="35"/>
      <c r="F75" s="19"/>
      <c r="G75" s="18"/>
      <c r="H75" s="18"/>
      <c r="I75" s="20"/>
      <c r="J75" s="32" t="str">
        <f t="shared" ref="J75:J80" si="3">IF(ISBLANK($C75),"",IF(ISBLANK($C$64),"",IF($C$64="JIS A1481-1","-1",IF($C$64="JIS A1481-2","-2","-1"))))</f>
        <v/>
      </c>
      <c r="K75" s="7"/>
      <c r="N75" s="7"/>
      <c r="AW75" s="52"/>
      <c r="AX75" s="52"/>
      <c r="AY75" s="52"/>
      <c r="AZ75" s="162" t="str">
        <f t="shared" si="0"/>
        <v/>
      </c>
      <c r="BA75" s="52"/>
      <c r="BB75" s="162" t="str">
        <f t="shared" si="1"/>
        <v/>
      </c>
      <c r="BC75" s="52"/>
      <c r="BD75" s="60" t="str">
        <f t="shared" si="2"/>
        <v/>
      </c>
      <c r="BE75" s="52"/>
      <c r="BF75" s="52"/>
      <c r="BG75" s="52"/>
      <c r="BH75" s="52"/>
      <c r="BI75" s="52"/>
      <c r="BJ75" s="52"/>
      <c r="BK75" s="52"/>
      <c r="BL75" s="52"/>
      <c r="BM75" s="52"/>
      <c r="BN75" s="52"/>
      <c r="BO75" s="49"/>
    </row>
    <row r="76" spans="1:67" ht="37.5" customHeight="1" thickBot="1" x14ac:dyDescent="0.2">
      <c r="A76" s="16">
        <v>8</v>
      </c>
      <c r="B76" s="17"/>
      <c r="C76" s="19"/>
      <c r="D76" s="20"/>
      <c r="E76" s="35"/>
      <c r="F76" s="19"/>
      <c r="G76" s="18"/>
      <c r="H76" s="18"/>
      <c r="I76" s="20"/>
      <c r="J76" s="32" t="str">
        <f t="shared" si="3"/>
        <v/>
      </c>
      <c r="K76" s="7"/>
      <c r="N76" s="7"/>
      <c r="AW76" s="52"/>
      <c r="AX76" s="52"/>
      <c r="AY76" s="52"/>
      <c r="AZ76" s="162" t="str">
        <f t="shared" si="0"/>
        <v/>
      </c>
      <c r="BA76" s="52"/>
      <c r="BB76" s="162" t="str">
        <f t="shared" si="1"/>
        <v/>
      </c>
      <c r="BC76" s="52"/>
      <c r="BD76" s="59" t="str">
        <f t="shared" si="2"/>
        <v/>
      </c>
      <c r="BE76" s="52"/>
      <c r="BF76" s="52"/>
      <c r="BG76" s="52"/>
      <c r="BH76" s="52"/>
      <c r="BI76" s="52"/>
      <c r="BJ76" s="52"/>
      <c r="BK76" s="52"/>
      <c r="BL76" s="52"/>
      <c r="BM76" s="52"/>
      <c r="BN76" s="52"/>
      <c r="BO76" s="49"/>
    </row>
    <row r="77" spans="1:67" ht="37.5" customHeight="1" thickBot="1" x14ac:dyDescent="0.2">
      <c r="A77" s="16">
        <v>9</v>
      </c>
      <c r="B77" s="17"/>
      <c r="C77" s="19"/>
      <c r="D77" s="20"/>
      <c r="E77" s="35"/>
      <c r="F77" s="19"/>
      <c r="G77" s="18"/>
      <c r="H77" s="18"/>
      <c r="I77" s="20"/>
      <c r="J77" s="32" t="str">
        <f t="shared" si="3"/>
        <v/>
      </c>
      <c r="K77" s="7"/>
      <c r="N77" s="7"/>
      <c r="AW77" s="52"/>
      <c r="AX77" s="52"/>
      <c r="AY77" s="52"/>
      <c r="AZ77" s="162" t="str">
        <f t="shared" si="0"/>
        <v/>
      </c>
      <c r="BA77" s="52"/>
      <c r="BB77" s="162" t="str">
        <f t="shared" si="1"/>
        <v/>
      </c>
      <c r="BC77" s="52"/>
      <c r="BD77" s="60" t="str">
        <f t="shared" si="2"/>
        <v/>
      </c>
      <c r="BE77" s="52"/>
      <c r="BF77" s="52"/>
      <c r="BG77" s="52"/>
      <c r="BH77" s="52"/>
      <c r="BI77" s="52"/>
      <c r="BJ77" s="52"/>
      <c r="BK77" s="52"/>
      <c r="BL77" s="52"/>
      <c r="BM77" s="52"/>
      <c r="BN77" s="52"/>
      <c r="BO77" s="49"/>
    </row>
    <row r="78" spans="1:67" ht="37.5" customHeight="1" thickBot="1" x14ac:dyDescent="0.2">
      <c r="A78" s="16">
        <v>10</v>
      </c>
      <c r="B78" s="17"/>
      <c r="C78" s="19"/>
      <c r="D78" s="20"/>
      <c r="E78" s="35"/>
      <c r="F78" s="19"/>
      <c r="G78" s="18"/>
      <c r="H78" s="18"/>
      <c r="I78" s="20"/>
      <c r="J78" s="32" t="str">
        <f t="shared" si="3"/>
        <v/>
      </c>
      <c r="K78" s="7"/>
      <c r="N78" s="7"/>
      <c r="AW78" s="52"/>
      <c r="AX78" s="52"/>
      <c r="AY78" s="52"/>
      <c r="AZ78" s="162" t="str">
        <f t="shared" si="0"/>
        <v/>
      </c>
      <c r="BA78" s="52"/>
      <c r="BB78" s="162" t="str">
        <f t="shared" si="1"/>
        <v/>
      </c>
      <c r="BC78" s="52"/>
      <c r="BD78" s="59" t="str">
        <f t="shared" si="2"/>
        <v/>
      </c>
      <c r="BE78" s="52"/>
      <c r="BF78" s="52"/>
      <c r="BG78" s="52"/>
      <c r="BH78" s="52"/>
      <c r="BI78" s="52"/>
      <c r="BJ78" s="52"/>
      <c r="BK78" s="52"/>
      <c r="BL78" s="52"/>
      <c r="BM78" s="52"/>
      <c r="BN78" s="52"/>
      <c r="BO78" s="49"/>
    </row>
    <row r="79" spans="1:67" ht="37.5" customHeight="1" thickBot="1" x14ac:dyDescent="0.2">
      <c r="A79" s="16">
        <v>11</v>
      </c>
      <c r="B79" s="17"/>
      <c r="C79" s="19"/>
      <c r="D79" s="20"/>
      <c r="E79" s="35"/>
      <c r="F79" s="19"/>
      <c r="G79" s="18"/>
      <c r="H79" s="18"/>
      <c r="I79" s="20"/>
      <c r="J79" s="32" t="str">
        <f t="shared" si="3"/>
        <v/>
      </c>
      <c r="K79" s="7"/>
      <c r="N79" s="7"/>
      <c r="AW79" s="52"/>
      <c r="AX79" s="52"/>
      <c r="AY79" s="52"/>
      <c r="AZ79" s="162" t="str">
        <f t="shared" si="0"/>
        <v/>
      </c>
      <c r="BA79" s="52"/>
      <c r="BB79" s="162" t="str">
        <f t="shared" si="1"/>
        <v/>
      </c>
      <c r="BC79" s="52"/>
      <c r="BD79" s="60" t="str">
        <f t="shared" si="2"/>
        <v/>
      </c>
      <c r="BE79" s="52"/>
      <c r="BF79" s="52"/>
      <c r="BG79" s="52"/>
      <c r="BH79" s="52"/>
      <c r="BI79" s="52"/>
      <c r="BJ79" s="52"/>
      <c r="BK79" s="52"/>
      <c r="BL79" s="52"/>
      <c r="BM79" s="52"/>
      <c r="BN79" s="52"/>
      <c r="BO79" s="49"/>
    </row>
    <row r="80" spans="1:67" ht="37.5" customHeight="1" thickBot="1" x14ac:dyDescent="0.2">
      <c r="A80" s="16">
        <v>12</v>
      </c>
      <c r="B80" s="17"/>
      <c r="C80" s="21"/>
      <c r="D80" s="20"/>
      <c r="E80" s="35"/>
      <c r="F80" s="21"/>
      <c r="G80" s="18"/>
      <c r="H80" s="18"/>
      <c r="I80" s="20"/>
      <c r="J80" s="32" t="str">
        <f t="shared" si="3"/>
        <v/>
      </c>
      <c r="K80" s="7"/>
      <c r="N80" s="7"/>
      <c r="AW80" s="52"/>
      <c r="AX80" s="52"/>
      <c r="AY80" s="52"/>
      <c r="AZ80" s="162" t="str">
        <f t="shared" si="0"/>
        <v/>
      </c>
      <c r="BA80" s="52"/>
      <c r="BB80" s="162" t="str">
        <f t="shared" si="1"/>
        <v/>
      </c>
      <c r="BC80" s="52"/>
      <c r="BD80" s="62" t="str">
        <f t="shared" si="2"/>
        <v/>
      </c>
      <c r="BE80" s="52"/>
      <c r="BF80" s="52"/>
      <c r="BG80" s="52"/>
      <c r="BH80" s="52"/>
      <c r="BI80" s="52"/>
      <c r="BJ80" s="52"/>
      <c r="BK80" s="52"/>
      <c r="BL80" s="52"/>
      <c r="BM80" s="52"/>
      <c r="BN80" s="52"/>
      <c r="BO80" s="49"/>
    </row>
    <row r="81" spans="1:67" ht="37.5" customHeight="1" thickBot="1" x14ac:dyDescent="0.2">
      <c r="A81" s="16">
        <v>13</v>
      </c>
      <c r="B81" s="17"/>
      <c r="C81" s="21"/>
      <c r="D81" s="20"/>
      <c r="E81" s="35"/>
      <c r="F81" s="21"/>
      <c r="G81" s="18"/>
      <c r="H81" s="18"/>
      <c r="I81" s="20"/>
      <c r="J81" s="32" t="str">
        <f t="shared" ref="J81:J133" si="4">IF(ISBLANK($C81),"",IF(ISBLANK($C$64),"",IF($C$64="JIS A1481-1","-1",IF($C$64="JIS A1481-2","-2","-1"))))</f>
        <v/>
      </c>
      <c r="K81" s="7"/>
      <c r="N81" s="7"/>
      <c r="AW81" s="52"/>
      <c r="AX81" s="52"/>
      <c r="AY81" s="52"/>
      <c r="AZ81" s="162" t="str">
        <f t="shared" si="0"/>
        <v/>
      </c>
      <c r="BA81" s="52"/>
      <c r="BB81" s="162" t="str">
        <f t="shared" si="1"/>
        <v/>
      </c>
      <c r="BC81" s="52"/>
      <c r="BD81" s="59" t="str">
        <f t="shared" si="2"/>
        <v/>
      </c>
      <c r="BE81" s="52"/>
      <c r="BF81" s="52"/>
      <c r="BG81" s="52"/>
      <c r="BH81" s="52"/>
      <c r="BI81" s="52"/>
      <c r="BJ81" s="52"/>
      <c r="BK81" s="52"/>
      <c r="BL81" s="52"/>
      <c r="BM81" s="52"/>
      <c r="BN81" s="52"/>
      <c r="BO81" s="49"/>
    </row>
    <row r="82" spans="1:67" ht="37.5" customHeight="1" thickBot="1" x14ac:dyDescent="0.2">
      <c r="A82" s="16">
        <v>14</v>
      </c>
      <c r="B82" s="17"/>
      <c r="C82" s="19"/>
      <c r="D82" s="20"/>
      <c r="E82" s="35"/>
      <c r="F82" s="19"/>
      <c r="G82" s="18"/>
      <c r="H82" s="18"/>
      <c r="I82" s="20"/>
      <c r="J82" s="32" t="str">
        <f t="shared" si="4"/>
        <v/>
      </c>
      <c r="K82" s="7"/>
      <c r="N82" s="7"/>
      <c r="AW82" s="52"/>
      <c r="AX82" s="52"/>
      <c r="AY82" s="52"/>
      <c r="AZ82" s="162" t="str">
        <f t="shared" si="0"/>
        <v/>
      </c>
      <c r="BA82" s="52"/>
      <c r="BB82" s="162" t="str">
        <f t="shared" si="1"/>
        <v/>
      </c>
      <c r="BC82" s="52"/>
      <c r="BD82" s="60" t="str">
        <f t="shared" si="2"/>
        <v/>
      </c>
      <c r="BE82" s="52"/>
      <c r="BF82" s="52"/>
      <c r="BG82" s="52"/>
      <c r="BH82" s="52"/>
      <c r="BI82" s="52"/>
      <c r="BJ82" s="52"/>
      <c r="BK82" s="52"/>
      <c r="BL82" s="52"/>
      <c r="BM82" s="52"/>
      <c r="BN82" s="52"/>
      <c r="BO82" s="49"/>
    </row>
    <row r="83" spans="1:67" ht="37.5" customHeight="1" thickBot="1" x14ac:dyDescent="0.2">
      <c r="A83" s="16">
        <v>15</v>
      </c>
      <c r="B83" s="17"/>
      <c r="C83" s="19"/>
      <c r="D83" s="20"/>
      <c r="E83" s="35"/>
      <c r="F83" s="19"/>
      <c r="G83" s="18"/>
      <c r="H83" s="18"/>
      <c r="I83" s="20"/>
      <c r="J83" s="32" t="str">
        <f t="shared" si="4"/>
        <v/>
      </c>
      <c r="K83" s="7"/>
      <c r="N83" s="7"/>
      <c r="AW83" s="52"/>
      <c r="AX83" s="52"/>
      <c r="AY83" s="52"/>
      <c r="AZ83" s="162" t="str">
        <f t="shared" si="0"/>
        <v/>
      </c>
      <c r="BA83" s="52"/>
      <c r="BB83" s="162" t="str">
        <f t="shared" si="1"/>
        <v/>
      </c>
      <c r="BC83" s="52"/>
      <c r="BD83" s="59" t="str">
        <f t="shared" si="2"/>
        <v/>
      </c>
      <c r="BE83" s="52"/>
      <c r="BF83" s="52"/>
      <c r="BG83" s="52"/>
      <c r="BH83" s="52"/>
      <c r="BI83" s="52"/>
      <c r="BJ83" s="52"/>
      <c r="BK83" s="52"/>
      <c r="BL83" s="52"/>
      <c r="BM83" s="52"/>
      <c r="BN83" s="52"/>
      <c r="BO83" s="49"/>
    </row>
    <row r="84" spans="1:67" ht="37.5" customHeight="1" thickBot="1" x14ac:dyDescent="0.2">
      <c r="A84" s="16">
        <v>16</v>
      </c>
      <c r="B84" s="17"/>
      <c r="C84" s="19"/>
      <c r="D84" s="20"/>
      <c r="E84" s="35"/>
      <c r="F84" s="19"/>
      <c r="G84" s="18"/>
      <c r="H84" s="18"/>
      <c r="I84" s="20"/>
      <c r="J84" s="32" t="str">
        <f t="shared" si="4"/>
        <v/>
      </c>
      <c r="K84" s="7"/>
      <c r="N84" s="7"/>
      <c r="AW84" s="52"/>
      <c r="AX84" s="52"/>
      <c r="AY84" s="52"/>
      <c r="AZ84" s="162" t="str">
        <f t="shared" si="0"/>
        <v/>
      </c>
      <c r="BA84" s="52"/>
      <c r="BB84" s="162" t="str">
        <f t="shared" si="1"/>
        <v/>
      </c>
      <c r="BC84" s="52"/>
      <c r="BD84" s="60" t="str">
        <f t="shared" si="2"/>
        <v/>
      </c>
      <c r="BE84" s="52"/>
      <c r="BF84" s="52"/>
      <c r="BG84" s="52"/>
      <c r="BH84" s="52"/>
      <c r="BI84" s="52"/>
      <c r="BJ84" s="52"/>
      <c r="BK84" s="52"/>
      <c r="BL84" s="52"/>
      <c r="BM84" s="52"/>
      <c r="BN84" s="52"/>
      <c r="BO84" s="49"/>
    </row>
    <row r="85" spans="1:67" ht="37.5" customHeight="1" thickBot="1" x14ac:dyDescent="0.2">
      <c r="A85" s="16">
        <v>17</v>
      </c>
      <c r="B85" s="17"/>
      <c r="C85" s="19"/>
      <c r="D85" s="20"/>
      <c r="E85" s="35"/>
      <c r="F85" s="19"/>
      <c r="G85" s="18"/>
      <c r="H85" s="18"/>
      <c r="I85" s="20"/>
      <c r="J85" s="32" t="str">
        <f t="shared" si="4"/>
        <v/>
      </c>
      <c r="K85" s="7"/>
      <c r="N85" s="7"/>
      <c r="AW85" s="52"/>
      <c r="AX85" s="52"/>
      <c r="AY85" s="52"/>
      <c r="AZ85" s="162" t="str">
        <f t="shared" si="0"/>
        <v/>
      </c>
      <c r="BA85" s="52"/>
      <c r="BB85" s="162" t="str">
        <f t="shared" si="1"/>
        <v/>
      </c>
      <c r="BC85" s="52"/>
      <c r="BD85" s="59" t="str">
        <f t="shared" si="2"/>
        <v/>
      </c>
      <c r="BE85" s="52"/>
      <c r="BF85" s="52"/>
      <c r="BG85" s="52"/>
      <c r="BH85" s="52"/>
      <c r="BI85" s="52"/>
      <c r="BJ85" s="52"/>
      <c r="BK85" s="52"/>
      <c r="BL85" s="52"/>
      <c r="BM85" s="52"/>
      <c r="BN85" s="52"/>
      <c r="BO85" s="49"/>
    </row>
    <row r="86" spans="1:67" ht="37.5" customHeight="1" thickBot="1" x14ac:dyDescent="0.2">
      <c r="A86" s="16">
        <v>18</v>
      </c>
      <c r="B86" s="17"/>
      <c r="C86" s="19"/>
      <c r="D86" s="20"/>
      <c r="E86" s="35"/>
      <c r="F86" s="19"/>
      <c r="G86" s="18"/>
      <c r="H86" s="18"/>
      <c r="I86" s="20"/>
      <c r="J86" s="32" t="str">
        <f t="shared" si="4"/>
        <v/>
      </c>
      <c r="K86" s="7"/>
      <c r="N86" s="7"/>
      <c r="AW86" s="52"/>
      <c r="AX86" s="52"/>
      <c r="AY86" s="52"/>
      <c r="AZ86" s="162" t="str">
        <f t="shared" si="0"/>
        <v/>
      </c>
      <c r="BA86" s="52"/>
      <c r="BB86" s="162" t="str">
        <f t="shared" si="1"/>
        <v/>
      </c>
      <c r="BC86" s="52"/>
      <c r="BD86" s="60" t="str">
        <f t="shared" si="2"/>
        <v/>
      </c>
      <c r="BE86" s="52"/>
      <c r="BF86" s="52"/>
      <c r="BG86" s="52"/>
      <c r="BH86" s="52"/>
      <c r="BI86" s="52"/>
      <c r="BJ86" s="52"/>
      <c r="BK86" s="52"/>
      <c r="BL86" s="52"/>
      <c r="BM86" s="52"/>
      <c r="BN86" s="52"/>
      <c r="BO86" s="49"/>
    </row>
    <row r="87" spans="1:67" ht="37.5" customHeight="1" thickBot="1" x14ac:dyDescent="0.2">
      <c r="A87" s="16">
        <v>19</v>
      </c>
      <c r="B87" s="17"/>
      <c r="C87" s="19"/>
      <c r="D87" s="20"/>
      <c r="E87" s="35"/>
      <c r="F87" s="19"/>
      <c r="G87" s="18"/>
      <c r="H87" s="18"/>
      <c r="I87" s="20"/>
      <c r="J87" s="32" t="str">
        <f t="shared" si="4"/>
        <v/>
      </c>
      <c r="K87" s="7"/>
      <c r="N87" s="7"/>
      <c r="AW87" s="52"/>
      <c r="AX87" s="52"/>
      <c r="AY87" s="52"/>
      <c r="AZ87" s="162" t="str">
        <f t="shared" si="0"/>
        <v/>
      </c>
      <c r="BA87" s="52"/>
      <c r="BB87" s="162" t="str">
        <f t="shared" si="1"/>
        <v/>
      </c>
      <c r="BC87" s="52"/>
      <c r="BD87" s="59" t="str">
        <f t="shared" si="2"/>
        <v/>
      </c>
      <c r="BE87" s="52"/>
      <c r="BF87" s="52"/>
      <c r="BG87" s="52"/>
      <c r="BH87" s="52"/>
      <c r="BI87" s="52"/>
      <c r="BJ87" s="52"/>
      <c r="BK87" s="52"/>
      <c r="BL87" s="52"/>
      <c r="BM87" s="52"/>
      <c r="BN87" s="52"/>
      <c r="BO87" s="49"/>
    </row>
    <row r="88" spans="1:67" ht="37.5" customHeight="1" thickBot="1" x14ac:dyDescent="0.2">
      <c r="A88" s="16">
        <v>20</v>
      </c>
      <c r="B88" s="17"/>
      <c r="C88" s="19"/>
      <c r="D88" s="20"/>
      <c r="E88" s="35"/>
      <c r="F88" s="19"/>
      <c r="G88" s="18"/>
      <c r="H88" s="18"/>
      <c r="I88" s="20"/>
      <c r="J88" s="32" t="str">
        <f t="shared" si="4"/>
        <v/>
      </c>
      <c r="K88" s="7"/>
      <c r="N88" s="7"/>
      <c r="AW88" s="52"/>
      <c r="AX88" s="52"/>
      <c r="AY88" s="52"/>
      <c r="AZ88" s="162" t="str">
        <f t="shared" si="0"/>
        <v/>
      </c>
      <c r="BA88" s="52"/>
      <c r="BB88" s="162" t="str">
        <f t="shared" si="1"/>
        <v/>
      </c>
      <c r="BC88" s="52"/>
      <c r="BD88" s="60" t="str">
        <f t="shared" si="2"/>
        <v/>
      </c>
      <c r="BE88" s="52"/>
      <c r="BF88" s="52"/>
      <c r="BG88" s="52"/>
      <c r="BH88" s="52"/>
      <c r="BI88" s="52"/>
      <c r="BJ88" s="52"/>
      <c r="BK88" s="52"/>
      <c r="BL88" s="52"/>
      <c r="BM88" s="52"/>
      <c r="BN88" s="52"/>
      <c r="BO88" s="49"/>
    </row>
    <row r="89" spans="1:67" ht="37.5" customHeight="1" thickBot="1" x14ac:dyDescent="0.2">
      <c r="A89" s="16">
        <v>21</v>
      </c>
      <c r="B89" s="17"/>
      <c r="C89" s="19"/>
      <c r="D89" s="20"/>
      <c r="E89" s="35"/>
      <c r="F89" s="19"/>
      <c r="G89" s="18"/>
      <c r="H89" s="18"/>
      <c r="I89" s="20"/>
      <c r="J89" s="32" t="str">
        <f t="shared" si="4"/>
        <v/>
      </c>
      <c r="K89" s="7"/>
      <c r="N89" s="7"/>
      <c r="AW89" s="52"/>
      <c r="AX89" s="52"/>
      <c r="AY89" s="52"/>
      <c r="AZ89" s="162" t="str">
        <f t="shared" si="0"/>
        <v/>
      </c>
      <c r="BA89" s="52"/>
      <c r="BB89" s="162" t="str">
        <f t="shared" si="1"/>
        <v/>
      </c>
      <c r="BC89" s="52"/>
      <c r="BD89" s="62" t="str">
        <f t="shared" si="2"/>
        <v/>
      </c>
      <c r="BE89" s="52"/>
      <c r="BF89" s="52"/>
      <c r="BG89" s="52"/>
      <c r="BH89" s="52"/>
      <c r="BI89" s="52"/>
      <c r="BJ89" s="52"/>
      <c r="BK89" s="52"/>
      <c r="BL89" s="52"/>
      <c r="BM89" s="52"/>
      <c r="BN89" s="52"/>
      <c r="BO89" s="49"/>
    </row>
    <row r="90" spans="1:67" ht="37.5" customHeight="1" thickBot="1" x14ac:dyDescent="0.2">
      <c r="A90" s="16">
        <v>22</v>
      </c>
      <c r="B90" s="22"/>
      <c r="C90" s="20"/>
      <c r="D90" s="20"/>
      <c r="E90" s="35"/>
      <c r="F90" s="20"/>
      <c r="G90" s="18"/>
      <c r="H90" s="18"/>
      <c r="I90" s="20"/>
      <c r="J90" s="32" t="str">
        <f t="shared" si="4"/>
        <v/>
      </c>
      <c r="K90" s="7"/>
      <c r="N90" s="7"/>
      <c r="AW90" s="52"/>
      <c r="AX90" s="52"/>
      <c r="AY90" s="52"/>
      <c r="AZ90" s="162" t="str">
        <f t="shared" si="0"/>
        <v/>
      </c>
      <c r="BA90" s="52"/>
      <c r="BB90" s="162" t="str">
        <f t="shared" si="1"/>
        <v/>
      </c>
      <c r="BC90" s="52"/>
      <c r="BD90" s="59" t="str">
        <f t="shared" si="2"/>
        <v/>
      </c>
      <c r="BE90" s="52"/>
      <c r="BF90" s="52"/>
      <c r="BG90" s="52"/>
      <c r="BH90" s="52"/>
      <c r="BI90" s="52"/>
      <c r="BJ90" s="52"/>
      <c r="BK90" s="52"/>
      <c r="BL90" s="52"/>
      <c r="BM90" s="52"/>
      <c r="BN90" s="52"/>
      <c r="BO90" s="49"/>
    </row>
    <row r="91" spans="1:67" ht="37.5" customHeight="1" thickBot="1" x14ac:dyDescent="0.2">
      <c r="A91" s="16">
        <v>23</v>
      </c>
      <c r="B91" s="22"/>
      <c r="C91" s="20"/>
      <c r="D91" s="20"/>
      <c r="E91" s="35"/>
      <c r="F91" s="20"/>
      <c r="G91" s="18"/>
      <c r="H91" s="18"/>
      <c r="I91" s="20"/>
      <c r="J91" s="32" t="str">
        <f t="shared" si="4"/>
        <v/>
      </c>
      <c r="K91" s="7"/>
      <c r="N91" s="7"/>
      <c r="AW91" s="52"/>
      <c r="AX91" s="52"/>
      <c r="AY91" s="52"/>
      <c r="AZ91" s="162" t="str">
        <f t="shared" si="0"/>
        <v/>
      </c>
      <c r="BA91" s="52"/>
      <c r="BB91" s="162" t="str">
        <f t="shared" si="1"/>
        <v/>
      </c>
      <c r="BC91" s="52"/>
      <c r="BD91" s="61" t="str">
        <f t="shared" si="2"/>
        <v/>
      </c>
      <c r="BE91" s="52"/>
      <c r="BF91" s="52"/>
      <c r="BG91" s="52"/>
      <c r="BH91" s="52"/>
      <c r="BI91" s="52"/>
      <c r="BJ91" s="52"/>
      <c r="BK91" s="52"/>
      <c r="BL91" s="52"/>
      <c r="BM91" s="52"/>
      <c r="BN91" s="52"/>
      <c r="BO91" s="49"/>
    </row>
    <row r="92" spans="1:67" ht="37.5" customHeight="1" thickBot="1" x14ac:dyDescent="0.2">
      <c r="A92" s="16">
        <v>24</v>
      </c>
      <c r="B92" s="22"/>
      <c r="C92" s="20"/>
      <c r="D92" s="20"/>
      <c r="E92" s="35"/>
      <c r="F92" s="20"/>
      <c r="G92" s="18"/>
      <c r="H92" s="18"/>
      <c r="I92" s="20"/>
      <c r="J92" s="32" t="str">
        <f t="shared" si="4"/>
        <v/>
      </c>
      <c r="K92" s="7"/>
      <c r="N92" s="7"/>
      <c r="AW92" s="52"/>
      <c r="AX92" s="52"/>
      <c r="AY92" s="52"/>
      <c r="AZ92" s="162" t="str">
        <f t="shared" si="0"/>
        <v/>
      </c>
      <c r="BA92" s="52"/>
      <c r="BB92" s="162" t="str">
        <f t="shared" si="1"/>
        <v/>
      </c>
      <c r="BC92" s="52"/>
      <c r="BD92" s="60" t="str">
        <f t="shared" si="2"/>
        <v/>
      </c>
      <c r="BE92" s="52"/>
      <c r="BF92" s="52"/>
      <c r="BG92" s="52"/>
      <c r="BH92" s="52"/>
      <c r="BI92" s="52"/>
      <c r="BJ92" s="52"/>
      <c r="BK92" s="52"/>
      <c r="BL92" s="52"/>
      <c r="BM92" s="52"/>
      <c r="BN92" s="52"/>
      <c r="BO92" s="49"/>
    </row>
    <row r="93" spans="1:67" ht="37.5" customHeight="1" thickBot="1" x14ac:dyDescent="0.2">
      <c r="A93" s="16">
        <v>25</v>
      </c>
      <c r="B93" s="23"/>
      <c r="C93" s="24"/>
      <c r="D93" s="24"/>
      <c r="E93" s="36"/>
      <c r="F93" s="24"/>
      <c r="G93" s="25"/>
      <c r="H93" s="25"/>
      <c r="I93" s="20"/>
      <c r="J93" s="32" t="str">
        <f t="shared" si="4"/>
        <v/>
      </c>
      <c r="K93" s="7"/>
      <c r="N93" s="7"/>
      <c r="AW93" s="52"/>
      <c r="AX93" s="52"/>
      <c r="AY93" s="52"/>
      <c r="AZ93" s="162" t="str">
        <f t="shared" si="0"/>
        <v/>
      </c>
      <c r="BA93" s="52"/>
      <c r="BB93" s="162" t="str">
        <f t="shared" si="1"/>
        <v/>
      </c>
      <c r="BC93" s="52"/>
      <c r="BD93" s="59" t="str">
        <f t="shared" si="2"/>
        <v/>
      </c>
      <c r="BE93" s="52"/>
      <c r="BF93" s="52"/>
      <c r="BG93" s="52"/>
      <c r="BH93" s="52"/>
      <c r="BI93" s="52"/>
      <c r="BJ93" s="52"/>
      <c r="BK93" s="52"/>
      <c r="BL93" s="52"/>
      <c r="BM93" s="52"/>
      <c r="BN93" s="52"/>
      <c r="BO93" s="49"/>
    </row>
    <row r="94" spans="1:67" ht="37.5" customHeight="1" thickBot="1" x14ac:dyDescent="0.2">
      <c r="A94" s="16">
        <v>26</v>
      </c>
      <c r="B94" s="23"/>
      <c r="C94" s="24"/>
      <c r="D94" s="24"/>
      <c r="E94" s="36"/>
      <c r="F94" s="24"/>
      <c r="G94" s="25"/>
      <c r="H94" s="25"/>
      <c r="I94" s="20"/>
      <c r="J94" s="32" t="str">
        <f t="shared" si="4"/>
        <v/>
      </c>
      <c r="K94" s="7"/>
      <c r="N94" s="7"/>
      <c r="AW94" s="52"/>
      <c r="AX94" s="52"/>
      <c r="AY94" s="52"/>
      <c r="AZ94" s="162" t="str">
        <f t="shared" si="0"/>
        <v/>
      </c>
      <c r="BA94" s="52"/>
      <c r="BB94" s="162" t="str">
        <f t="shared" si="1"/>
        <v/>
      </c>
      <c r="BC94" s="52"/>
      <c r="BD94" s="60" t="str">
        <f t="shared" si="2"/>
        <v/>
      </c>
      <c r="BE94" s="52"/>
      <c r="BF94" s="52"/>
      <c r="BG94" s="52"/>
      <c r="BH94" s="52"/>
      <c r="BI94" s="52"/>
      <c r="BJ94" s="52"/>
      <c r="BK94" s="52"/>
      <c r="BL94" s="52"/>
      <c r="BM94" s="52"/>
      <c r="BN94" s="52"/>
      <c r="BO94" s="49"/>
    </row>
    <row r="95" spans="1:67" ht="37.5" customHeight="1" thickBot="1" x14ac:dyDescent="0.2">
      <c r="A95" s="16">
        <v>27</v>
      </c>
      <c r="B95" s="23"/>
      <c r="C95" s="24"/>
      <c r="D95" s="24"/>
      <c r="E95" s="36"/>
      <c r="F95" s="24"/>
      <c r="G95" s="25"/>
      <c r="H95" s="25"/>
      <c r="I95" s="20"/>
      <c r="J95" s="32" t="str">
        <f t="shared" si="4"/>
        <v/>
      </c>
      <c r="K95" s="7"/>
      <c r="N95" s="7"/>
      <c r="AW95" s="52"/>
      <c r="AX95" s="52"/>
      <c r="AY95" s="52"/>
      <c r="AZ95" s="162" t="str">
        <f t="shared" si="0"/>
        <v/>
      </c>
      <c r="BA95" s="52"/>
      <c r="BB95" s="162" t="str">
        <f t="shared" si="1"/>
        <v/>
      </c>
      <c r="BC95" s="52"/>
      <c r="BD95" s="59" t="str">
        <f t="shared" si="2"/>
        <v/>
      </c>
      <c r="BE95" s="52"/>
      <c r="BF95" s="52"/>
      <c r="BG95" s="52"/>
      <c r="BH95" s="52"/>
      <c r="BI95" s="52"/>
      <c r="BJ95" s="52"/>
      <c r="BK95" s="52"/>
      <c r="BL95" s="52"/>
      <c r="BM95" s="52"/>
      <c r="BN95" s="52"/>
      <c r="BO95" s="49"/>
    </row>
    <row r="96" spans="1:67" ht="37.5" customHeight="1" thickBot="1" x14ac:dyDescent="0.2">
      <c r="A96" s="16">
        <v>28</v>
      </c>
      <c r="B96" s="23"/>
      <c r="C96" s="24"/>
      <c r="D96" s="24"/>
      <c r="E96" s="36"/>
      <c r="F96" s="24"/>
      <c r="G96" s="25"/>
      <c r="H96" s="25"/>
      <c r="I96" s="20"/>
      <c r="J96" s="32" t="str">
        <f t="shared" si="4"/>
        <v/>
      </c>
      <c r="K96" s="7"/>
      <c r="N96" s="7"/>
      <c r="AW96" s="52"/>
      <c r="AX96" s="52"/>
      <c r="AY96" s="52"/>
      <c r="AZ96" s="162" t="str">
        <f t="shared" si="0"/>
        <v/>
      </c>
      <c r="BA96" s="52"/>
      <c r="BB96" s="162" t="str">
        <f t="shared" si="1"/>
        <v/>
      </c>
      <c r="BC96" s="52"/>
      <c r="BD96" s="60" t="str">
        <f t="shared" si="2"/>
        <v/>
      </c>
      <c r="BE96" s="52"/>
      <c r="BF96" s="52"/>
      <c r="BG96" s="52"/>
      <c r="BH96" s="52"/>
      <c r="BI96" s="52"/>
      <c r="BJ96" s="52"/>
      <c r="BK96" s="52"/>
      <c r="BL96" s="52"/>
      <c r="BM96" s="52"/>
      <c r="BN96" s="52"/>
      <c r="BO96" s="49"/>
    </row>
    <row r="97" spans="1:67" ht="37.5" customHeight="1" thickBot="1" x14ac:dyDescent="0.2">
      <c r="A97" s="16">
        <v>29</v>
      </c>
      <c r="B97" s="22"/>
      <c r="C97" s="18"/>
      <c r="D97" s="18"/>
      <c r="E97" s="35"/>
      <c r="F97" s="18"/>
      <c r="G97" s="18"/>
      <c r="H97" s="18"/>
      <c r="I97" s="20"/>
      <c r="J97" s="32" t="str">
        <f t="shared" si="4"/>
        <v/>
      </c>
      <c r="K97" s="7"/>
      <c r="N97" s="7"/>
      <c r="AW97" s="52"/>
      <c r="AX97" s="52"/>
      <c r="AY97" s="52"/>
      <c r="AZ97" s="162" t="str">
        <f t="shared" si="0"/>
        <v/>
      </c>
      <c r="BA97" s="52"/>
      <c r="BB97" s="162" t="str">
        <f t="shared" si="1"/>
        <v/>
      </c>
      <c r="BC97" s="52"/>
      <c r="BD97" s="59" t="str">
        <f t="shared" si="2"/>
        <v/>
      </c>
      <c r="BE97" s="52"/>
      <c r="BF97" s="52"/>
      <c r="BG97" s="52"/>
      <c r="BH97" s="52"/>
      <c r="BI97" s="52"/>
      <c r="BJ97" s="52"/>
      <c r="BK97" s="52"/>
      <c r="BL97" s="52"/>
      <c r="BM97" s="52"/>
      <c r="BN97" s="52"/>
      <c r="BO97" s="49"/>
    </row>
    <row r="98" spans="1:67" ht="37.5" customHeight="1" thickBot="1" x14ac:dyDescent="0.2">
      <c r="A98" s="16">
        <v>30</v>
      </c>
      <c r="B98" s="22"/>
      <c r="C98" s="18"/>
      <c r="D98" s="20"/>
      <c r="E98" s="35"/>
      <c r="F98" s="18"/>
      <c r="G98" s="18"/>
      <c r="H98" s="18"/>
      <c r="I98" s="20"/>
      <c r="J98" s="32" t="str">
        <f t="shared" si="4"/>
        <v/>
      </c>
      <c r="K98" s="7"/>
      <c r="N98" s="7"/>
      <c r="AW98" s="52"/>
      <c r="AX98" s="52"/>
      <c r="AY98" s="52"/>
      <c r="AZ98" s="162" t="str">
        <f t="shared" si="0"/>
        <v/>
      </c>
      <c r="BA98" s="52"/>
      <c r="BB98" s="162" t="str">
        <f t="shared" si="1"/>
        <v/>
      </c>
      <c r="BC98" s="52"/>
      <c r="BD98" s="60" t="str">
        <f t="shared" si="2"/>
        <v/>
      </c>
      <c r="BE98" s="52"/>
      <c r="BF98" s="52"/>
      <c r="BG98" s="52"/>
      <c r="BH98" s="52"/>
      <c r="BI98" s="52"/>
      <c r="BJ98" s="52"/>
      <c r="BK98" s="52"/>
      <c r="BL98" s="52"/>
      <c r="BM98" s="52"/>
      <c r="BN98" s="52"/>
      <c r="BO98" s="49"/>
    </row>
    <row r="99" spans="1:67" ht="37.5" customHeight="1" thickBot="1" x14ac:dyDescent="0.2">
      <c r="A99" s="16">
        <v>31</v>
      </c>
      <c r="B99" s="22"/>
      <c r="C99" s="18"/>
      <c r="D99" s="20"/>
      <c r="E99" s="35"/>
      <c r="F99" s="18"/>
      <c r="G99" s="18"/>
      <c r="H99" s="18"/>
      <c r="I99" s="20"/>
      <c r="J99" s="32" t="str">
        <f t="shared" si="4"/>
        <v/>
      </c>
      <c r="K99" s="7"/>
      <c r="N99" s="7"/>
      <c r="AW99" s="52"/>
      <c r="AX99" s="52"/>
      <c r="AY99" s="52"/>
      <c r="AZ99" s="162" t="str">
        <f t="shared" si="0"/>
        <v/>
      </c>
      <c r="BA99" s="52"/>
      <c r="BB99" s="162" t="str">
        <f t="shared" si="1"/>
        <v/>
      </c>
      <c r="BC99" s="52"/>
      <c r="BD99" s="59" t="str">
        <f t="shared" si="2"/>
        <v/>
      </c>
      <c r="BE99" s="52"/>
      <c r="BF99" s="52"/>
      <c r="BG99" s="52"/>
      <c r="BH99" s="52"/>
      <c r="BI99" s="52"/>
      <c r="BJ99" s="52"/>
      <c r="BK99" s="52"/>
      <c r="BL99" s="52"/>
      <c r="BM99" s="52"/>
      <c r="BN99" s="52"/>
      <c r="BO99" s="49"/>
    </row>
    <row r="100" spans="1:67" ht="37.5" customHeight="1" thickBot="1" x14ac:dyDescent="0.2">
      <c r="A100" s="16">
        <v>32</v>
      </c>
      <c r="B100" s="22"/>
      <c r="C100" s="18"/>
      <c r="D100" s="20"/>
      <c r="E100" s="35"/>
      <c r="F100" s="18"/>
      <c r="G100" s="18"/>
      <c r="H100" s="18"/>
      <c r="I100" s="20"/>
      <c r="J100" s="32" t="str">
        <f t="shared" si="4"/>
        <v/>
      </c>
      <c r="K100" s="7"/>
      <c r="N100" s="7"/>
      <c r="AW100" s="52"/>
      <c r="AX100" s="52"/>
      <c r="AY100" s="52"/>
      <c r="AZ100" s="162" t="str">
        <f t="shared" si="0"/>
        <v/>
      </c>
      <c r="BA100" s="52"/>
      <c r="BB100" s="162" t="str">
        <f t="shared" si="1"/>
        <v/>
      </c>
      <c r="BC100" s="52"/>
      <c r="BD100" s="60" t="str">
        <f t="shared" si="2"/>
        <v/>
      </c>
      <c r="BE100" s="52"/>
      <c r="BF100" s="52"/>
      <c r="BG100" s="52"/>
      <c r="BH100" s="52"/>
      <c r="BI100" s="52"/>
      <c r="BJ100" s="52"/>
      <c r="BK100" s="52"/>
      <c r="BL100" s="52"/>
      <c r="BM100" s="52"/>
      <c r="BN100" s="52"/>
      <c r="BO100" s="49"/>
    </row>
    <row r="101" spans="1:67" ht="37.5" customHeight="1" thickBot="1" x14ac:dyDescent="0.2">
      <c r="A101" s="16">
        <v>33</v>
      </c>
      <c r="B101" s="22"/>
      <c r="C101" s="18"/>
      <c r="D101" s="20"/>
      <c r="E101" s="35"/>
      <c r="F101" s="18"/>
      <c r="G101" s="18"/>
      <c r="H101" s="18"/>
      <c r="I101" s="20"/>
      <c r="J101" s="32" t="str">
        <f t="shared" si="4"/>
        <v/>
      </c>
      <c r="K101" s="7"/>
      <c r="N101" s="7"/>
      <c r="AW101" s="52"/>
      <c r="AX101" s="52"/>
      <c r="AY101" s="52"/>
      <c r="AZ101" s="162" t="str">
        <f t="shared" si="0"/>
        <v/>
      </c>
      <c r="BA101" s="52"/>
      <c r="BB101" s="162" t="str">
        <f t="shared" si="1"/>
        <v/>
      </c>
      <c r="BC101" s="52"/>
      <c r="BD101" s="59" t="str">
        <f t="shared" si="2"/>
        <v/>
      </c>
      <c r="BE101" s="52"/>
      <c r="BF101" s="52"/>
      <c r="BG101" s="52"/>
      <c r="BH101" s="52"/>
      <c r="BI101" s="52"/>
      <c r="BJ101" s="52"/>
      <c r="BK101" s="52"/>
      <c r="BL101" s="52"/>
      <c r="BM101" s="52"/>
      <c r="BN101" s="52"/>
      <c r="BO101" s="49"/>
    </row>
    <row r="102" spans="1:67" ht="37.5" customHeight="1" thickBot="1" x14ac:dyDescent="0.2">
      <c r="A102" s="16">
        <v>34</v>
      </c>
      <c r="B102" s="22"/>
      <c r="C102" s="20"/>
      <c r="D102" s="20"/>
      <c r="E102" s="35"/>
      <c r="F102" s="20"/>
      <c r="G102" s="18"/>
      <c r="H102" s="18"/>
      <c r="I102" s="20"/>
      <c r="J102" s="32" t="str">
        <f t="shared" si="4"/>
        <v/>
      </c>
      <c r="K102" s="7"/>
      <c r="N102" s="7"/>
      <c r="AW102" s="52"/>
      <c r="AX102" s="52"/>
      <c r="AY102" s="52"/>
      <c r="AZ102" s="162" t="str">
        <f t="shared" si="0"/>
        <v/>
      </c>
      <c r="BA102" s="52"/>
      <c r="BB102" s="162" t="str">
        <f t="shared" si="1"/>
        <v/>
      </c>
      <c r="BC102" s="52"/>
      <c r="BD102" s="60" t="str">
        <f t="shared" si="2"/>
        <v/>
      </c>
      <c r="BE102" s="52"/>
      <c r="BF102" s="52"/>
      <c r="BG102" s="52"/>
      <c r="BH102" s="52"/>
      <c r="BI102" s="52"/>
      <c r="BJ102" s="52"/>
      <c r="BK102" s="52"/>
      <c r="BL102" s="52"/>
      <c r="BM102" s="52"/>
      <c r="BN102" s="52"/>
      <c r="BO102" s="49"/>
    </row>
    <row r="103" spans="1:67" ht="37.5" customHeight="1" thickBot="1" x14ac:dyDescent="0.2">
      <c r="A103" s="16">
        <v>35</v>
      </c>
      <c r="B103" s="22"/>
      <c r="C103" s="20"/>
      <c r="D103" s="20"/>
      <c r="E103" s="35"/>
      <c r="F103" s="20"/>
      <c r="G103" s="18"/>
      <c r="H103" s="18"/>
      <c r="I103" s="20"/>
      <c r="J103" s="32" t="str">
        <f t="shared" si="4"/>
        <v/>
      </c>
      <c r="K103" s="7"/>
      <c r="N103" s="7"/>
      <c r="AW103" s="52"/>
      <c r="AX103" s="52"/>
      <c r="AY103" s="52"/>
      <c r="AZ103" s="162" t="str">
        <f t="shared" si="0"/>
        <v/>
      </c>
      <c r="BA103" s="52"/>
      <c r="BB103" s="162" t="str">
        <f t="shared" si="1"/>
        <v/>
      </c>
      <c r="BC103" s="52"/>
      <c r="BD103" s="59" t="str">
        <f t="shared" si="2"/>
        <v/>
      </c>
      <c r="BE103" s="52"/>
      <c r="BF103" s="52"/>
      <c r="BG103" s="52"/>
      <c r="BH103" s="52"/>
      <c r="BI103" s="52"/>
      <c r="BJ103" s="52"/>
      <c r="BK103" s="52"/>
      <c r="BL103" s="52"/>
      <c r="BM103" s="52"/>
      <c r="BN103" s="52"/>
      <c r="BO103" s="49"/>
    </row>
    <row r="104" spans="1:67" ht="37.5" customHeight="1" thickBot="1" x14ac:dyDescent="0.2">
      <c r="A104" s="16">
        <v>36</v>
      </c>
      <c r="B104" s="22"/>
      <c r="C104" s="20"/>
      <c r="D104" s="20"/>
      <c r="E104" s="35"/>
      <c r="F104" s="20"/>
      <c r="G104" s="18"/>
      <c r="H104" s="18"/>
      <c r="I104" s="20"/>
      <c r="J104" s="32" t="str">
        <f t="shared" si="4"/>
        <v/>
      </c>
      <c r="K104" s="7"/>
      <c r="N104" s="7"/>
      <c r="AW104" s="52"/>
      <c r="AX104" s="52"/>
      <c r="AY104" s="52"/>
      <c r="AZ104" s="162" t="str">
        <f t="shared" si="0"/>
        <v/>
      </c>
      <c r="BA104" s="52"/>
      <c r="BB104" s="162" t="str">
        <f t="shared" si="1"/>
        <v/>
      </c>
      <c r="BC104" s="52"/>
      <c r="BD104" s="60" t="str">
        <f t="shared" si="2"/>
        <v/>
      </c>
      <c r="BE104" s="52"/>
      <c r="BF104" s="52"/>
      <c r="BG104" s="52"/>
      <c r="BH104" s="52"/>
      <c r="BI104" s="52"/>
      <c r="BJ104" s="52"/>
      <c r="BK104" s="52"/>
      <c r="BL104" s="52"/>
      <c r="BM104" s="52"/>
      <c r="BN104" s="52"/>
      <c r="BO104" s="49"/>
    </row>
    <row r="105" spans="1:67" ht="37.5" customHeight="1" thickBot="1" x14ac:dyDescent="0.2">
      <c r="A105" s="16">
        <v>37</v>
      </c>
      <c r="B105" s="22"/>
      <c r="C105" s="20"/>
      <c r="D105" s="20"/>
      <c r="E105" s="35"/>
      <c r="F105" s="20"/>
      <c r="G105" s="18"/>
      <c r="H105" s="18"/>
      <c r="I105" s="20"/>
      <c r="J105" s="32" t="str">
        <f t="shared" si="4"/>
        <v/>
      </c>
      <c r="K105" s="7"/>
      <c r="N105" s="7"/>
      <c r="AW105" s="52"/>
      <c r="AX105" s="52"/>
      <c r="AY105" s="52"/>
      <c r="AZ105" s="162" t="str">
        <f t="shared" si="0"/>
        <v/>
      </c>
      <c r="BA105" s="52"/>
      <c r="BB105" s="162" t="str">
        <f t="shared" si="1"/>
        <v/>
      </c>
      <c r="BC105" s="52"/>
      <c r="BD105" s="59" t="str">
        <f t="shared" si="2"/>
        <v/>
      </c>
      <c r="BE105" s="52"/>
      <c r="BF105" s="52"/>
      <c r="BG105" s="52"/>
      <c r="BH105" s="52"/>
      <c r="BI105" s="52"/>
      <c r="BJ105" s="52"/>
      <c r="BK105" s="52"/>
      <c r="BL105" s="52"/>
      <c r="BM105" s="52"/>
      <c r="BN105" s="52"/>
      <c r="BO105" s="49"/>
    </row>
    <row r="106" spans="1:67" ht="37.5" customHeight="1" thickBot="1" x14ac:dyDescent="0.2">
      <c r="A106" s="16">
        <v>38</v>
      </c>
      <c r="B106" s="22"/>
      <c r="C106" s="20"/>
      <c r="D106" s="20"/>
      <c r="E106" s="35"/>
      <c r="F106" s="20"/>
      <c r="G106" s="18"/>
      <c r="H106" s="18"/>
      <c r="I106" s="20"/>
      <c r="J106" s="32" t="str">
        <f t="shared" si="4"/>
        <v/>
      </c>
      <c r="K106" s="7"/>
      <c r="N106" s="7"/>
      <c r="AW106" s="52"/>
      <c r="AX106" s="52"/>
      <c r="AY106" s="52"/>
      <c r="AZ106" s="162" t="str">
        <f t="shared" si="0"/>
        <v/>
      </c>
      <c r="BA106" s="52"/>
      <c r="BB106" s="162" t="str">
        <f t="shared" si="1"/>
        <v/>
      </c>
      <c r="BC106" s="52"/>
      <c r="BD106" s="60" t="str">
        <f t="shared" si="2"/>
        <v/>
      </c>
      <c r="BE106" s="52"/>
      <c r="BF106" s="52"/>
      <c r="BG106" s="52"/>
      <c r="BH106" s="52"/>
      <c r="BI106" s="52"/>
      <c r="BJ106" s="52"/>
      <c r="BK106" s="52"/>
      <c r="BL106" s="52"/>
      <c r="BM106" s="52"/>
      <c r="BN106" s="52"/>
      <c r="BO106" s="49"/>
    </row>
    <row r="107" spans="1:67" ht="37.5" customHeight="1" thickBot="1" x14ac:dyDescent="0.2">
      <c r="A107" s="16">
        <v>39</v>
      </c>
      <c r="B107" s="23"/>
      <c r="C107" s="24"/>
      <c r="D107" s="24"/>
      <c r="E107" s="36"/>
      <c r="F107" s="24"/>
      <c r="G107" s="25"/>
      <c r="H107" s="25"/>
      <c r="I107" s="20"/>
      <c r="J107" s="32" t="str">
        <f t="shared" si="4"/>
        <v/>
      </c>
      <c r="K107" s="7"/>
      <c r="N107" s="7"/>
      <c r="AW107" s="52"/>
      <c r="AX107" s="52"/>
      <c r="AY107" s="52"/>
      <c r="AZ107" s="162" t="str">
        <f t="shared" si="0"/>
        <v/>
      </c>
      <c r="BA107" s="52"/>
      <c r="BB107" s="162" t="str">
        <f t="shared" si="1"/>
        <v/>
      </c>
      <c r="BC107" s="52"/>
      <c r="BD107" s="59" t="str">
        <f t="shared" si="2"/>
        <v/>
      </c>
      <c r="BE107" s="52"/>
      <c r="BF107" s="52"/>
      <c r="BG107" s="52"/>
      <c r="BH107" s="52"/>
      <c r="BI107" s="52"/>
      <c r="BJ107" s="52"/>
      <c r="BK107" s="52"/>
      <c r="BL107" s="52"/>
      <c r="BM107" s="52"/>
      <c r="BN107" s="52"/>
      <c r="BO107" s="49"/>
    </row>
    <row r="108" spans="1:67" ht="37.5" customHeight="1" thickBot="1" x14ac:dyDescent="0.2">
      <c r="A108" s="16">
        <v>40</v>
      </c>
      <c r="B108" s="23"/>
      <c r="C108" s="24"/>
      <c r="D108" s="24"/>
      <c r="E108" s="36"/>
      <c r="F108" s="24"/>
      <c r="G108" s="25"/>
      <c r="H108" s="25"/>
      <c r="I108" s="20"/>
      <c r="J108" s="32" t="str">
        <f t="shared" si="4"/>
        <v/>
      </c>
      <c r="K108" s="7"/>
      <c r="N108" s="7"/>
      <c r="AW108" s="52"/>
      <c r="AX108" s="52"/>
      <c r="AY108" s="52"/>
      <c r="AZ108" s="162" t="str">
        <f t="shared" si="0"/>
        <v/>
      </c>
      <c r="BA108" s="52"/>
      <c r="BB108" s="162" t="str">
        <f t="shared" si="1"/>
        <v/>
      </c>
      <c r="BC108" s="52"/>
      <c r="BD108" s="60" t="str">
        <f t="shared" si="2"/>
        <v/>
      </c>
      <c r="BE108" s="52"/>
      <c r="BF108" s="52"/>
      <c r="BG108" s="52"/>
      <c r="BH108" s="52"/>
      <c r="BI108" s="52"/>
      <c r="BJ108" s="52"/>
      <c r="BK108" s="52"/>
      <c r="BL108" s="52"/>
      <c r="BM108" s="52"/>
      <c r="BN108" s="52"/>
      <c r="BO108" s="49"/>
    </row>
    <row r="109" spans="1:67" ht="37.5" customHeight="1" thickBot="1" x14ac:dyDescent="0.2">
      <c r="A109" s="16">
        <v>41</v>
      </c>
      <c r="B109" s="23"/>
      <c r="C109" s="24"/>
      <c r="D109" s="24"/>
      <c r="E109" s="36"/>
      <c r="F109" s="24"/>
      <c r="G109" s="25"/>
      <c r="H109" s="25"/>
      <c r="I109" s="20"/>
      <c r="J109" s="32" t="str">
        <f t="shared" si="4"/>
        <v/>
      </c>
      <c r="K109" s="7"/>
      <c r="N109" s="7"/>
      <c r="AW109" s="52"/>
      <c r="AX109" s="52"/>
      <c r="AY109" s="52"/>
      <c r="AZ109" s="162" t="str">
        <f t="shared" si="0"/>
        <v/>
      </c>
      <c r="BA109" s="52"/>
      <c r="BB109" s="162" t="str">
        <f t="shared" si="1"/>
        <v/>
      </c>
      <c r="BC109" s="52"/>
      <c r="BD109" s="59" t="str">
        <f t="shared" si="2"/>
        <v/>
      </c>
      <c r="BE109" s="52"/>
      <c r="BF109" s="52"/>
      <c r="BG109" s="52"/>
      <c r="BH109" s="52"/>
      <c r="BI109" s="52"/>
      <c r="BJ109" s="52"/>
      <c r="BK109" s="52"/>
      <c r="BL109" s="52"/>
      <c r="BM109" s="52"/>
      <c r="BN109" s="52"/>
      <c r="BO109" s="49"/>
    </row>
    <row r="110" spans="1:67" ht="37.5" customHeight="1" thickBot="1" x14ac:dyDescent="0.2">
      <c r="A110" s="16">
        <v>42</v>
      </c>
      <c r="B110" s="23"/>
      <c r="C110" s="24"/>
      <c r="D110" s="24"/>
      <c r="E110" s="36"/>
      <c r="F110" s="24"/>
      <c r="G110" s="25"/>
      <c r="H110" s="25"/>
      <c r="I110" s="20"/>
      <c r="J110" s="32" t="str">
        <f t="shared" si="4"/>
        <v/>
      </c>
      <c r="K110" s="7"/>
      <c r="N110" s="7"/>
      <c r="AW110" s="52"/>
      <c r="AX110" s="52"/>
      <c r="AY110" s="52"/>
      <c r="AZ110" s="162" t="str">
        <f t="shared" si="0"/>
        <v/>
      </c>
      <c r="BA110" s="52"/>
      <c r="BB110" s="162" t="str">
        <f t="shared" si="1"/>
        <v/>
      </c>
      <c r="BC110" s="52"/>
      <c r="BD110" s="60" t="str">
        <f t="shared" si="2"/>
        <v/>
      </c>
      <c r="BE110" s="52"/>
      <c r="BF110" s="52"/>
      <c r="BG110" s="52"/>
      <c r="BH110" s="52"/>
      <c r="BI110" s="52"/>
      <c r="BJ110" s="52"/>
      <c r="BK110" s="52"/>
      <c r="BL110" s="52"/>
      <c r="BM110" s="52"/>
      <c r="BN110" s="52"/>
      <c r="BO110" s="49"/>
    </row>
    <row r="111" spans="1:67" ht="37.5" customHeight="1" thickBot="1" x14ac:dyDescent="0.2">
      <c r="A111" s="16">
        <v>43</v>
      </c>
      <c r="B111" s="22"/>
      <c r="C111" s="18"/>
      <c r="D111" s="18"/>
      <c r="E111" s="35"/>
      <c r="F111" s="18"/>
      <c r="G111" s="18"/>
      <c r="H111" s="18"/>
      <c r="I111" s="20"/>
      <c r="J111" s="32" t="str">
        <f t="shared" si="4"/>
        <v/>
      </c>
      <c r="K111" s="7"/>
      <c r="N111" s="7"/>
      <c r="AW111" s="52"/>
      <c r="AX111" s="52"/>
      <c r="AY111" s="52"/>
      <c r="AZ111" s="162" t="str">
        <f t="shared" si="0"/>
        <v/>
      </c>
      <c r="BA111" s="52"/>
      <c r="BB111" s="162" t="str">
        <f t="shared" si="1"/>
        <v/>
      </c>
      <c r="BC111" s="52"/>
      <c r="BD111" s="62" t="str">
        <f t="shared" si="2"/>
        <v/>
      </c>
      <c r="BE111" s="52"/>
      <c r="BF111" s="52"/>
      <c r="BG111" s="52"/>
      <c r="BH111" s="52"/>
      <c r="BI111" s="52"/>
      <c r="BJ111" s="52"/>
      <c r="BK111" s="52"/>
      <c r="BL111" s="52"/>
      <c r="BM111" s="52"/>
      <c r="BN111" s="52"/>
      <c r="BO111" s="49"/>
    </row>
    <row r="112" spans="1:67" ht="37.5" customHeight="1" thickBot="1" x14ac:dyDescent="0.2">
      <c r="A112" s="16">
        <v>44</v>
      </c>
      <c r="B112" s="22"/>
      <c r="C112" s="18"/>
      <c r="D112" s="20"/>
      <c r="E112" s="35"/>
      <c r="F112" s="18"/>
      <c r="G112" s="18"/>
      <c r="H112" s="18"/>
      <c r="I112" s="20"/>
      <c r="J112" s="32" t="str">
        <f t="shared" si="4"/>
        <v/>
      </c>
      <c r="K112" s="7"/>
      <c r="N112" s="7"/>
      <c r="AW112" s="52"/>
      <c r="AX112" s="52"/>
      <c r="AY112" s="52"/>
      <c r="AZ112" s="162" t="str">
        <f t="shared" si="0"/>
        <v/>
      </c>
      <c r="BA112" s="52"/>
      <c r="BB112" s="162" t="str">
        <f t="shared" si="1"/>
        <v/>
      </c>
      <c r="BC112" s="52"/>
      <c r="BD112" s="59" t="str">
        <f t="shared" si="2"/>
        <v/>
      </c>
      <c r="BE112" s="52"/>
      <c r="BF112" s="52"/>
      <c r="BG112" s="52"/>
      <c r="BH112" s="52"/>
      <c r="BI112" s="52"/>
      <c r="BJ112" s="52"/>
      <c r="BK112" s="52"/>
      <c r="BL112" s="52"/>
      <c r="BM112" s="52"/>
      <c r="BN112" s="52"/>
      <c r="BO112" s="49"/>
    </row>
    <row r="113" spans="1:67" ht="37.5" customHeight="1" thickBot="1" x14ac:dyDescent="0.2">
      <c r="A113" s="16">
        <v>45</v>
      </c>
      <c r="B113" s="22"/>
      <c r="C113" s="18"/>
      <c r="D113" s="20"/>
      <c r="E113" s="35"/>
      <c r="F113" s="18"/>
      <c r="G113" s="18"/>
      <c r="H113" s="18"/>
      <c r="I113" s="20"/>
      <c r="J113" s="32" t="str">
        <f t="shared" si="4"/>
        <v/>
      </c>
      <c r="K113" s="7"/>
      <c r="N113" s="7"/>
      <c r="AW113" s="52"/>
      <c r="AX113" s="52"/>
      <c r="AY113" s="52"/>
      <c r="AZ113" s="162" t="str">
        <f t="shared" si="0"/>
        <v/>
      </c>
      <c r="BA113" s="52"/>
      <c r="BB113" s="162" t="str">
        <f t="shared" si="1"/>
        <v/>
      </c>
      <c r="BC113" s="52"/>
      <c r="BD113" s="60" t="str">
        <f t="shared" si="2"/>
        <v/>
      </c>
      <c r="BE113" s="52"/>
      <c r="BF113" s="52"/>
      <c r="BG113" s="52"/>
      <c r="BH113" s="52"/>
      <c r="BI113" s="52"/>
      <c r="BJ113" s="52"/>
      <c r="BK113" s="52"/>
      <c r="BL113" s="52"/>
      <c r="BM113" s="52"/>
      <c r="BN113" s="52"/>
      <c r="BO113" s="49"/>
    </row>
    <row r="114" spans="1:67" ht="37.5" customHeight="1" thickBot="1" x14ac:dyDescent="0.2">
      <c r="A114" s="16">
        <v>46</v>
      </c>
      <c r="B114" s="22"/>
      <c r="C114" s="18"/>
      <c r="D114" s="20"/>
      <c r="E114" s="35"/>
      <c r="F114" s="18"/>
      <c r="G114" s="18"/>
      <c r="H114" s="18"/>
      <c r="I114" s="20"/>
      <c r="J114" s="32" t="str">
        <f t="shared" si="4"/>
        <v/>
      </c>
      <c r="K114" s="7"/>
      <c r="N114" s="7"/>
      <c r="AW114" s="52"/>
      <c r="AX114" s="52"/>
      <c r="AY114" s="52"/>
      <c r="AZ114" s="162" t="str">
        <f t="shared" si="0"/>
        <v/>
      </c>
      <c r="BA114" s="52"/>
      <c r="BB114" s="162" t="str">
        <f t="shared" si="1"/>
        <v/>
      </c>
      <c r="BC114" s="52"/>
      <c r="BD114" s="59" t="str">
        <f t="shared" si="2"/>
        <v/>
      </c>
      <c r="BE114" s="52"/>
      <c r="BF114" s="52"/>
      <c r="BG114" s="52"/>
      <c r="BH114" s="52"/>
      <c r="BI114" s="52"/>
      <c r="BJ114" s="52"/>
      <c r="BK114" s="52"/>
      <c r="BL114" s="52"/>
      <c r="BM114" s="52"/>
      <c r="BN114" s="52"/>
      <c r="BO114" s="49"/>
    </row>
    <row r="115" spans="1:67" ht="37.5" customHeight="1" thickBot="1" x14ac:dyDescent="0.2">
      <c r="A115" s="16">
        <v>47</v>
      </c>
      <c r="B115" s="22"/>
      <c r="C115" s="18"/>
      <c r="D115" s="20"/>
      <c r="E115" s="35"/>
      <c r="F115" s="18"/>
      <c r="G115" s="18"/>
      <c r="H115" s="18"/>
      <c r="I115" s="20"/>
      <c r="J115" s="32" t="str">
        <f t="shared" si="4"/>
        <v/>
      </c>
      <c r="K115" s="7"/>
      <c r="N115" s="7"/>
      <c r="AW115" s="52"/>
      <c r="AX115" s="52"/>
      <c r="AY115" s="52"/>
      <c r="AZ115" s="162" t="str">
        <f t="shared" si="0"/>
        <v/>
      </c>
      <c r="BA115" s="52"/>
      <c r="BB115" s="162" t="str">
        <f t="shared" si="1"/>
        <v/>
      </c>
      <c r="BC115" s="52"/>
      <c r="BD115" s="60" t="str">
        <f t="shared" si="2"/>
        <v/>
      </c>
      <c r="BE115" s="52"/>
      <c r="BF115" s="52"/>
      <c r="BG115" s="52"/>
      <c r="BH115" s="52"/>
      <c r="BI115" s="52"/>
      <c r="BJ115" s="52"/>
      <c r="BK115" s="52"/>
      <c r="BL115" s="52"/>
      <c r="BM115" s="52"/>
      <c r="BN115" s="52"/>
      <c r="BO115" s="49"/>
    </row>
    <row r="116" spans="1:67" ht="37.5" customHeight="1" thickBot="1" x14ac:dyDescent="0.2">
      <c r="A116" s="16">
        <v>48</v>
      </c>
      <c r="B116" s="22"/>
      <c r="C116" s="20"/>
      <c r="D116" s="20"/>
      <c r="E116" s="35"/>
      <c r="F116" s="20"/>
      <c r="G116" s="18"/>
      <c r="H116" s="18"/>
      <c r="I116" s="20"/>
      <c r="J116" s="32" t="str">
        <f t="shared" si="4"/>
        <v/>
      </c>
      <c r="K116" s="7"/>
      <c r="N116" s="7"/>
      <c r="AW116" s="52"/>
      <c r="AX116" s="52"/>
      <c r="AY116" s="52"/>
      <c r="AZ116" s="162" t="str">
        <f t="shared" si="0"/>
        <v/>
      </c>
      <c r="BA116" s="52"/>
      <c r="BB116" s="162" t="str">
        <f t="shared" si="1"/>
        <v/>
      </c>
      <c r="BC116" s="52"/>
      <c r="BD116" s="59" t="str">
        <f t="shared" si="2"/>
        <v/>
      </c>
      <c r="BE116" s="52"/>
      <c r="BF116" s="52"/>
      <c r="BG116" s="52"/>
      <c r="BH116" s="52"/>
      <c r="BI116" s="52"/>
      <c r="BJ116" s="52"/>
      <c r="BK116" s="52"/>
      <c r="BL116" s="52"/>
      <c r="BM116" s="52"/>
      <c r="BN116" s="52"/>
      <c r="BO116" s="49"/>
    </row>
    <row r="117" spans="1:67" ht="37.5" customHeight="1" thickBot="1" x14ac:dyDescent="0.2">
      <c r="A117" s="16">
        <v>49</v>
      </c>
      <c r="B117" s="22"/>
      <c r="C117" s="20"/>
      <c r="D117" s="20"/>
      <c r="E117" s="35"/>
      <c r="F117" s="20"/>
      <c r="G117" s="18"/>
      <c r="H117" s="18"/>
      <c r="I117" s="20"/>
      <c r="J117" s="32" t="str">
        <f t="shared" si="4"/>
        <v/>
      </c>
      <c r="K117" s="7"/>
      <c r="N117" s="7"/>
      <c r="AW117" s="52"/>
      <c r="AX117" s="52"/>
      <c r="AY117" s="52"/>
      <c r="AZ117" s="162" t="str">
        <f t="shared" si="0"/>
        <v/>
      </c>
      <c r="BA117" s="52"/>
      <c r="BB117" s="162" t="str">
        <f t="shared" si="1"/>
        <v/>
      </c>
      <c r="BC117" s="52"/>
      <c r="BD117" s="60" t="str">
        <f t="shared" si="2"/>
        <v/>
      </c>
      <c r="BE117" s="52"/>
      <c r="BF117" s="52"/>
      <c r="BG117" s="52"/>
      <c r="BH117" s="52"/>
      <c r="BI117" s="52"/>
      <c r="BJ117" s="52"/>
      <c r="BK117" s="52"/>
      <c r="BL117" s="52"/>
      <c r="BM117" s="52"/>
      <c r="BN117" s="52"/>
      <c r="BO117" s="49"/>
    </row>
    <row r="118" spans="1:67" ht="37.5" customHeight="1" thickBot="1" x14ac:dyDescent="0.2">
      <c r="A118" s="16">
        <v>50</v>
      </c>
      <c r="B118" s="22"/>
      <c r="C118" s="20"/>
      <c r="D118" s="20"/>
      <c r="E118" s="35"/>
      <c r="F118" s="20"/>
      <c r="G118" s="18"/>
      <c r="H118" s="18"/>
      <c r="I118" s="20"/>
      <c r="J118" s="32" t="str">
        <f t="shared" si="4"/>
        <v/>
      </c>
      <c r="K118" s="7"/>
      <c r="N118" s="7"/>
      <c r="AW118" s="52"/>
      <c r="AX118" s="52"/>
      <c r="AY118" s="52"/>
      <c r="AZ118" s="162" t="str">
        <f t="shared" si="0"/>
        <v/>
      </c>
      <c r="BA118" s="52"/>
      <c r="BB118" s="162" t="str">
        <f t="shared" si="1"/>
        <v/>
      </c>
      <c r="BC118" s="52"/>
      <c r="BD118" s="59" t="str">
        <f t="shared" si="2"/>
        <v/>
      </c>
      <c r="BE118" s="52"/>
      <c r="BF118" s="52"/>
      <c r="BG118" s="52"/>
      <c r="BH118" s="52"/>
      <c r="BI118" s="52"/>
      <c r="BJ118" s="52"/>
      <c r="BK118" s="52"/>
      <c r="BL118" s="52"/>
      <c r="BM118" s="52"/>
      <c r="BN118" s="52"/>
      <c r="BO118" s="49"/>
    </row>
    <row r="119" spans="1:67" ht="37.5" customHeight="1" thickBot="1" x14ac:dyDescent="0.2">
      <c r="A119" s="16">
        <v>51</v>
      </c>
      <c r="B119" s="22"/>
      <c r="C119" s="20"/>
      <c r="D119" s="20"/>
      <c r="E119" s="35"/>
      <c r="F119" s="20"/>
      <c r="G119" s="18"/>
      <c r="H119" s="18"/>
      <c r="I119" s="20"/>
      <c r="J119" s="32" t="str">
        <f t="shared" si="4"/>
        <v/>
      </c>
      <c r="K119" s="7"/>
      <c r="N119" s="7"/>
      <c r="AW119" s="52"/>
      <c r="AX119" s="52"/>
      <c r="AY119" s="52"/>
      <c r="AZ119" s="162" t="str">
        <f t="shared" si="0"/>
        <v/>
      </c>
      <c r="BA119" s="52"/>
      <c r="BB119" s="162" t="str">
        <f t="shared" si="1"/>
        <v/>
      </c>
      <c r="BC119" s="52"/>
      <c r="BD119" s="60" t="str">
        <f t="shared" si="2"/>
        <v/>
      </c>
      <c r="BE119" s="52"/>
      <c r="BF119" s="52"/>
      <c r="BG119" s="52"/>
      <c r="BH119" s="52"/>
      <c r="BI119" s="52"/>
      <c r="BJ119" s="52"/>
      <c r="BK119" s="52"/>
      <c r="BL119" s="52"/>
      <c r="BM119" s="52"/>
      <c r="BN119" s="52"/>
      <c r="BO119" s="49"/>
    </row>
    <row r="120" spans="1:67" ht="37.5" customHeight="1" thickBot="1" x14ac:dyDescent="0.2">
      <c r="A120" s="16">
        <v>52</v>
      </c>
      <c r="B120" s="22"/>
      <c r="C120" s="20"/>
      <c r="D120" s="20"/>
      <c r="E120" s="35"/>
      <c r="F120" s="20"/>
      <c r="G120" s="18"/>
      <c r="H120" s="18"/>
      <c r="I120" s="20"/>
      <c r="J120" s="32" t="str">
        <f t="shared" si="4"/>
        <v/>
      </c>
      <c r="K120" s="7"/>
      <c r="N120" s="7"/>
      <c r="AW120" s="52"/>
      <c r="AX120" s="52"/>
      <c r="AY120" s="52"/>
      <c r="AZ120" s="162" t="str">
        <f t="shared" si="0"/>
        <v/>
      </c>
      <c r="BA120" s="52"/>
      <c r="BB120" s="162" t="str">
        <f t="shared" si="1"/>
        <v/>
      </c>
      <c r="BC120" s="52"/>
      <c r="BD120" s="59" t="str">
        <f t="shared" si="2"/>
        <v/>
      </c>
      <c r="BE120" s="52"/>
      <c r="BF120" s="52"/>
      <c r="BG120" s="52"/>
      <c r="BH120" s="52"/>
      <c r="BI120" s="52"/>
      <c r="BJ120" s="52"/>
      <c r="BK120" s="52"/>
      <c r="BL120" s="52"/>
      <c r="BM120" s="52"/>
      <c r="BN120" s="52"/>
      <c r="BO120" s="49"/>
    </row>
    <row r="121" spans="1:67" ht="37.5" customHeight="1" thickBot="1" x14ac:dyDescent="0.2">
      <c r="A121" s="16">
        <v>53</v>
      </c>
      <c r="B121" s="23"/>
      <c r="C121" s="24"/>
      <c r="D121" s="24"/>
      <c r="E121" s="36"/>
      <c r="F121" s="24"/>
      <c r="G121" s="25"/>
      <c r="H121" s="25"/>
      <c r="I121" s="20"/>
      <c r="J121" s="32" t="str">
        <f t="shared" si="4"/>
        <v/>
      </c>
      <c r="K121" s="7"/>
      <c r="N121" s="7"/>
      <c r="AW121" s="52"/>
      <c r="AX121" s="52"/>
      <c r="AY121" s="52"/>
      <c r="AZ121" s="162" t="str">
        <f t="shared" si="0"/>
        <v/>
      </c>
      <c r="BA121" s="52"/>
      <c r="BB121" s="162" t="str">
        <f t="shared" si="1"/>
        <v/>
      </c>
      <c r="BC121" s="52"/>
      <c r="BD121" s="60" t="str">
        <f t="shared" si="2"/>
        <v/>
      </c>
      <c r="BE121" s="52"/>
      <c r="BF121" s="52"/>
      <c r="BG121" s="52"/>
      <c r="BH121" s="52"/>
      <c r="BI121" s="52"/>
      <c r="BJ121" s="52"/>
      <c r="BK121" s="52"/>
      <c r="BL121" s="52"/>
      <c r="BM121" s="52"/>
      <c r="BN121" s="52"/>
      <c r="BO121" s="49"/>
    </row>
    <row r="122" spans="1:67" ht="37.5" customHeight="1" thickBot="1" x14ac:dyDescent="0.2">
      <c r="A122" s="16">
        <v>54</v>
      </c>
      <c r="B122" s="23"/>
      <c r="C122" s="24"/>
      <c r="D122" s="24"/>
      <c r="E122" s="36"/>
      <c r="F122" s="24"/>
      <c r="G122" s="25"/>
      <c r="H122" s="25"/>
      <c r="I122" s="20"/>
      <c r="J122" s="32" t="str">
        <f t="shared" si="4"/>
        <v/>
      </c>
      <c r="K122" s="7"/>
      <c r="N122" s="7"/>
      <c r="AW122" s="52"/>
      <c r="AX122" s="52"/>
      <c r="AY122" s="52"/>
      <c r="AZ122" s="162" t="str">
        <f t="shared" si="0"/>
        <v/>
      </c>
      <c r="BA122" s="52"/>
      <c r="BB122" s="162" t="str">
        <f t="shared" si="1"/>
        <v/>
      </c>
      <c r="BC122" s="52"/>
      <c r="BD122" s="59" t="str">
        <f t="shared" si="2"/>
        <v/>
      </c>
      <c r="BE122" s="52"/>
      <c r="BF122" s="52"/>
      <c r="BG122" s="52"/>
      <c r="BH122" s="52"/>
      <c r="BI122" s="52"/>
      <c r="BJ122" s="52"/>
      <c r="BK122" s="52"/>
      <c r="BL122" s="52"/>
      <c r="BM122" s="52"/>
      <c r="BN122" s="52"/>
      <c r="BO122" s="49"/>
    </row>
    <row r="123" spans="1:67" ht="37.5" customHeight="1" thickBot="1" x14ac:dyDescent="0.2">
      <c r="A123" s="16">
        <v>55</v>
      </c>
      <c r="B123" s="23"/>
      <c r="C123" s="24"/>
      <c r="D123" s="24"/>
      <c r="E123" s="36"/>
      <c r="F123" s="24"/>
      <c r="G123" s="25"/>
      <c r="H123" s="25"/>
      <c r="I123" s="20"/>
      <c r="J123" s="32" t="str">
        <f t="shared" si="4"/>
        <v/>
      </c>
      <c r="K123" s="7"/>
      <c r="N123" s="7"/>
      <c r="AW123" s="52"/>
      <c r="AX123" s="52"/>
      <c r="AY123" s="52"/>
      <c r="AZ123" s="162" t="str">
        <f t="shared" si="0"/>
        <v/>
      </c>
      <c r="BA123" s="52"/>
      <c r="BB123" s="162" t="str">
        <f t="shared" si="1"/>
        <v/>
      </c>
      <c r="BC123" s="52"/>
      <c r="BD123" s="60" t="str">
        <f t="shared" si="2"/>
        <v/>
      </c>
      <c r="BE123" s="52"/>
      <c r="BF123" s="52"/>
      <c r="BG123" s="52"/>
      <c r="BH123" s="52"/>
      <c r="BI123" s="52"/>
      <c r="BJ123" s="52"/>
      <c r="BK123" s="52"/>
      <c r="BL123" s="52"/>
      <c r="BM123" s="52"/>
      <c r="BN123" s="52"/>
      <c r="BO123" s="49"/>
    </row>
    <row r="124" spans="1:67" ht="37.5" customHeight="1" thickBot="1" x14ac:dyDescent="0.2">
      <c r="A124" s="16">
        <v>56</v>
      </c>
      <c r="B124" s="23"/>
      <c r="C124" s="24"/>
      <c r="D124" s="24"/>
      <c r="E124" s="36"/>
      <c r="F124" s="24"/>
      <c r="G124" s="25"/>
      <c r="H124" s="25"/>
      <c r="I124" s="20"/>
      <c r="J124" s="32" t="str">
        <f t="shared" si="4"/>
        <v/>
      </c>
      <c r="K124" s="7"/>
      <c r="N124" s="7"/>
      <c r="AW124" s="52"/>
      <c r="AX124" s="52"/>
      <c r="AY124" s="52"/>
      <c r="AZ124" s="162" t="str">
        <f t="shared" si="0"/>
        <v/>
      </c>
      <c r="BA124" s="52"/>
      <c r="BB124" s="162" t="str">
        <f t="shared" si="1"/>
        <v/>
      </c>
      <c r="BC124" s="52"/>
      <c r="BD124" s="62" t="str">
        <f t="shared" si="2"/>
        <v/>
      </c>
      <c r="BE124" s="52"/>
      <c r="BF124" s="52"/>
      <c r="BG124" s="52"/>
      <c r="BH124" s="52"/>
      <c r="BI124" s="52"/>
      <c r="BJ124" s="52"/>
      <c r="BK124" s="52"/>
      <c r="BL124" s="52"/>
      <c r="BM124" s="52"/>
      <c r="BN124" s="52"/>
      <c r="BO124" s="49"/>
    </row>
    <row r="125" spans="1:67" ht="37.5" customHeight="1" thickBot="1" x14ac:dyDescent="0.2">
      <c r="A125" s="16">
        <v>57</v>
      </c>
      <c r="B125" s="22"/>
      <c r="C125" s="18"/>
      <c r="D125" s="18"/>
      <c r="E125" s="35"/>
      <c r="F125" s="18"/>
      <c r="G125" s="18"/>
      <c r="H125" s="18"/>
      <c r="I125" s="20"/>
      <c r="J125" s="32" t="str">
        <f t="shared" si="4"/>
        <v/>
      </c>
      <c r="K125" s="7"/>
      <c r="N125" s="7"/>
      <c r="AW125" s="52"/>
      <c r="AX125" s="52"/>
      <c r="AY125" s="52"/>
      <c r="AZ125" s="162" t="str">
        <f t="shared" si="0"/>
        <v/>
      </c>
      <c r="BA125" s="52"/>
      <c r="BB125" s="162" t="str">
        <f t="shared" si="1"/>
        <v/>
      </c>
      <c r="BC125" s="52"/>
      <c r="BD125" s="59" t="str">
        <f t="shared" si="2"/>
        <v/>
      </c>
      <c r="BE125" s="52"/>
      <c r="BF125" s="52"/>
      <c r="BG125" s="52"/>
      <c r="BH125" s="52"/>
      <c r="BI125" s="52"/>
      <c r="BJ125" s="52"/>
      <c r="BK125" s="52"/>
      <c r="BL125" s="52"/>
      <c r="BM125" s="52"/>
      <c r="BN125" s="52"/>
      <c r="BO125" s="49"/>
    </row>
    <row r="126" spans="1:67" ht="37.5" customHeight="1" thickBot="1" x14ac:dyDescent="0.2">
      <c r="A126" s="16">
        <v>58</v>
      </c>
      <c r="B126" s="22"/>
      <c r="C126" s="18"/>
      <c r="D126" s="20"/>
      <c r="E126" s="35"/>
      <c r="F126" s="18"/>
      <c r="G126" s="18"/>
      <c r="H126" s="18"/>
      <c r="I126" s="20"/>
      <c r="J126" s="32" t="str">
        <f t="shared" si="4"/>
        <v/>
      </c>
      <c r="K126" s="7"/>
      <c r="N126" s="7"/>
      <c r="AW126" s="52"/>
      <c r="AX126" s="52"/>
      <c r="AY126" s="52"/>
      <c r="AZ126" s="162" t="str">
        <f t="shared" si="0"/>
        <v/>
      </c>
      <c r="BA126" s="52"/>
      <c r="BB126" s="162" t="str">
        <f t="shared" si="1"/>
        <v/>
      </c>
      <c r="BC126" s="52"/>
      <c r="BD126" s="60" t="str">
        <f t="shared" si="2"/>
        <v/>
      </c>
      <c r="BE126" s="52"/>
      <c r="BF126" s="52"/>
      <c r="BG126" s="52"/>
      <c r="BH126" s="52"/>
      <c r="BI126" s="52"/>
      <c r="BJ126" s="52"/>
      <c r="BK126" s="52"/>
      <c r="BL126" s="52"/>
      <c r="BM126" s="52"/>
      <c r="BN126" s="52"/>
      <c r="BO126" s="49"/>
    </row>
    <row r="127" spans="1:67" ht="37.5" customHeight="1" thickBot="1" x14ac:dyDescent="0.2">
      <c r="A127" s="16">
        <v>59</v>
      </c>
      <c r="B127" s="22"/>
      <c r="C127" s="18"/>
      <c r="D127" s="20"/>
      <c r="E127" s="35"/>
      <c r="F127" s="18"/>
      <c r="G127" s="18"/>
      <c r="H127" s="18"/>
      <c r="I127" s="20"/>
      <c r="J127" s="32" t="str">
        <f t="shared" si="4"/>
        <v/>
      </c>
      <c r="K127" s="7"/>
      <c r="N127" s="7"/>
      <c r="AW127" s="52"/>
      <c r="AX127" s="52"/>
      <c r="AY127" s="52"/>
      <c r="AZ127" s="162" t="str">
        <f t="shared" si="0"/>
        <v/>
      </c>
      <c r="BA127" s="52"/>
      <c r="BB127" s="162" t="str">
        <f t="shared" si="1"/>
        <v/>
      </c>
      <c r="BC127" s="52"/>
      <c r="BD127" s="59" t="str">
        <f t="shared" si="2"/>
        <v/>
      </c>
      <c r="BE127" s="52"/>
      <c r="BF127" s="52"/>
      <c r="BG127" s="52"/>
      <c r="BH127" s="52"/>
      <c r="BI127" s="52"/>
      <c r="BJ127" s="52"/>
      <c r="BK127" s="52"/>
      <c r="BL127" s="52"/>
      <c r="BM127" s="52"/>
      <c r="BN127" s="52"/>
      <c r="BO127" s="49"/>
    </row>
    <row r="128" spans="1:67" ht="37.5" customHeight="1" thickBot="1" x14ac:dyDescent="0.2">
      <c r="A128" s="16">
        <v>60</v>
      </c>
      <c r="B128" s="22"/>
      <c r="C128" s="18"/>
      <c r="D128" s="20"/>
      <c r="E128" s="35"/>
      <c r="F128" s="18"/>
      <c r="G128" s="18"/>
      <c r="H128" s="18"/>
      <c r="I128" s="20"/>
      <c r="J128" s="32" t="str">
        <f t="shared" si="4"/>
        <v/>
      </c>
      <c r="K128" s="7"/>
      <c r="N128" s="7"/>
      <c r="AW128" s="52"/>
      <c r="AX128" s="52"/>
      <c r="AY128" s="52"/>
      <c r="AZ128" s="162" t="str">
        <f t="shared" si="0"/>
        <v/>
      </c>
      <c r="BA128" s="52"/>
      <c r="BB128" s="162" t="str">
        <f t="shared" si="1"/>
        <v/>
      </c>
      <c r="BC128" s="52"/>
      <c r="BD128" s="60" t="str">
        <f t="shared" si="2"/>
        <v/>
      </c>
      <c r="BE128" s="52"/>
      <c r="BF128" s="52"/>
      <c r="BG128" s="52"/>
      <c r="BH128" s="52"/>
      <c r="BI128" s="52"/>
      <c r="BJ128" s="52"/>
      <c r="BK128" s="52"/>
      <c r="BL128" s="52"/>
      <c r="BM128" s="52"/>
      <c r="BN128" s="52"/>
      <c r="BO128" s="49"/>
    </row>
    <row r="129" spans="1:67" ht="37.5" customHeight="1" thickBot="1" x14ac:dyDescent="0.2">
      <c r="A129" s="16">
        <v>61</v>
      </c>
      <c r="B129" s="22"/>
      <c r="C129" s="18"/>
      <c r="D129" s="20"/>
      <c r="E129" s="35"/>
      <c r="F129" s="18"/>
      <c r="G129" s="18"/>
      <c r="H129" s="18"/>
      <c r="I129" s="20"/>
      <c r="J129" s="32" t="str">
        <f t="shared" si="4"/>
        <v/>
      </c>
      <c r="K129" s="7"/>
      <c r="N129" s="7"/>
      <c r="AW129" s="52"/>
      <c r="AX129" s="52"/>
      <c r="AY129" s="52"/>
      <c r="AZ129" s="162" t="str">
        <f t="shared" si="0"/>
        <v/>
      </c>
      <c r="BA129" s="52"/>
      <c r="BB129" s="162" t="str">
        <f t="shared" si="1"/>
        <v/>
      </c>
      <c r="BC129" s="52"/>
      <c r="BD129" s="59" t="str">
        <f t="shared" si="2"/>
        <v/>
      </c>
      <c r="BE129" s="52"/>
      <c r="BF129" s="52"/>
      <c r="BG129" s="52"/>
      <c r="BH129" s="52"/>
      <c r="BI129" s="52"/>
      <c r="BJ129" s="52"/>
      <c r="BK129" s="52"/>
      <c r="BL129" s="52"/>
      <c r="BM129" s="52"/>
      <c r="BN129" s="52"/>
      <c r="BO129" s="49"/>
    </row>
    <row r="130" spans="1:67" ht="37.5" customHeight="1" thickBot="1" x14ac:dyDescent="0.2">
      <c r="A130" s="16">
        <v>62</v>
      </c>
      <c r="B130" s="22"/>
      <c r="C130" s="20"/>
      <c r="D130" s="20"/>
      <c r="E130" s="35"/>
      <c r="F130" s="20"/>
      <c r="G130" s="18"/>
      <c r="H130" s="18"/>
      <c r="I130" s="20"/>
      <c r="J130" s="32" t="str">
        <f t="shared" si="4"/>
        <v/>
      </c>
      <c r="K130" s="7"/>
      <c r="N130" s="7"/>
      <c r="AW130" s="52"/>
      <c r="AX130" s="52"/>
      <c r="AY130" s="52"/>
      <c r="AZ130" s="162" t="str">
        <f t="shared" si="0"/>
        <v/>
      </c>
      <c r="BA130" s="52"/>
      <c r="BB130" s="162" t="str">
        <f t="shared" si="1"/>
        <v/>
      </c>
      <c r="BC130" s="52"/>
      <c r="BD130" s="60" t="str">
        <f t="shared" si="2"/>
        <v/>
      </c>
      <c r="BE130" s="52"/>
      <c r="BF130" s="52"/>
      <c r="BG130" s="52"/>
      <c r="BH130" s="52"/>
      <c r="BI130" s="52"/>
      <c r="BJ130" s="52"/>
      <c r="BK130" s="52"/>
      <c r="BL130" s="52"/>
      <c r="BM130" s="52"/>
      <c r="BN130" s="52"/>
      <c r="BO130" s="49"/>
    </row>
    <row r="131" spans="1:67" ht="37.5" customHeight="1" thickBot="1" x14ac:dyDescent="0.2">
      <c r="A131" s="16">
        <v>63</v>
      </c>
      <c r="B131" s="22"/>
      <c r="C131" s="20"/>
      <c r="D131" s="20"/>
      <c r="E131" s="35"/>
      <c r="F131" s="20"/>
      <c r="G131" s="18"/>
      <c r="H131" s="18"/>
      <c r="I131" s="20"/>
      <c r="J131" s="32" t="str">
        <f t="shared" si="4"/>
        <v/>
      </c>
      <c r="K131" s="7"/>
      <c r="N131" s="7"/>
      <c r="AW131" s="52"/>
      <c r="AX131" s="52"/>
      <c r="AY131" s="52"/>
      <c r="AZ131" s="162" t="str">
        <f t="shared" si="0"/>
        <v/>
      </c>
      <c r="BA131" s="52"/>
      <c r="BB131" s="162" t="str">
        <f t="shared" si="1"/>
        <v/>
      </c>
      <c r="BC131" s="52"/>
      <c r="BD131" s="59" t="str">
        <f t="shared" si="2"/>
        <v/>
      </c>
      <c r="BE131" s="52"/>
      <c r="BF131" s="52"/>
      <c r="BG131" s="52"/>
      <c r="BH131" s="52"/>
      <c r="BI131" s="52"/>
      <c r="BJ131" s="52"/>
      <c r="BK131" s="52"/>
      <c r="BL131" s="52"/>
      <c r="BM131" s="52"/>
      <c r="BN131" s="52"/>
      <c r="BO131" s="49"/>
    </row>
    <row r="132" spans="1:67" ht="37.5" customHeight="1" thickBot="1" x14ac:dyDescent="0.2">
      <c r="A132" s="16">
        <v>64</v>
      </c>
      <c r="B132" s="22"/>
      <c r="C132" s="20"/>
      <c r="D132" s="20"/>
      <c r="E132" s="35"/>
      <c r="F132" s="20"/>
      <c r="G132" s="18"/>
      <c r="H132" s="18"/>
      <c r="I132" s="20"/>
      <c r="J132" s="32" t="str">
        <f t="shared" si="4"/>
        <v/>
      </c>
      <c r="K132" s="7"/>
      <c r="N132" s="7"/>
      <c r="AW132" s="52"/>
      <c r="AX132" s="52"/>
      <c r="AY132" s="52"/>
      <c r="AZ132" s="162" t="str">
        <f t="shared" si="0"/>
        <v/>
      </c>
      <c r="BA132" s="52"/>
      <c r="BB132" s="162" t="str">
        <f t="shared" si="1"/>
        <v/>
      </c>
      <c r="BC132" s="52"/>
      <c r="BD132" s="60" t="str">
        <f t="shared" si="2"/>
        <v/>
      </c>
      <c r="BE132" s="52"/>
      <c r="BF132" s="52"/>
      <c r="BG132" s="52"/>
      <c r="BH132" s="52"/>
      <c r="BI132" s="52"/>
      <c r="BJ132" s="52"/>
      <c r="BK132" s="52"/>
      <c r="BL132" s="52"/>
      <c r="BM132" s="52"/>
      <c r="BN132" s="52"/>
      <c r="BO132" s="49"/>
    </row>
    <row r="133" spans="1:67" ht="37.5" customHeight="1" thickBot="1" x14ac:dyDescent="0.2">
      <c r="A133" s="16">
        <v>65</v>
      </c>
      <c r="B133" s="22"/>
      <c r="C133" s="20"/>
      <c r="D133" s="20"/>
      <c r="E133" s="35"/>
      <c r="F133" s="20"/>
      <c r="G133" s="18"/>
      <c r="H133" s="18"/>
      <c r="I133" s="20"/>
      <c r="J133" s="32" t="str">
        <f t="shared" si="4"/>
        <v/>
      </c>
      <c r="K133" s="7"/>
      <c r="N133" s="7"/>
      <c r="AW133" s="52"/>
      <c r="AX133" s="52"/>
      <c r="AY133" s="52"/>
      <c r="AZ133" s="162" t="str">
        <f t="shared" si="0"/>
        <v/>
      </c>
      <c r="BA133" s="52"/>
      <c r="BB133" s="162" t="str">
        <f t="shared" ref="BB133:BB168" si="5">IF(C133="","",IF($BA$69&lt;&gt;11,IF($BC$64="無",$BA$69,$BA$69+1),IF(AND($J133=$BF$236,$BC$64="無"),73,IF(AND($J133=$BF$236,$BC$64="有"),74,IF(AND($J133=$BF$237,$BC$64="無"),75,IF(AND($J133=$BF$237,$BC$64="有"),76,IF($BC$64="無",73,74)))))))</f>
        <v/>
      </c>
      <c r="BC133" s="52"/>
      <c r="BD133" s="59" t="str">
        <f t="shared" si="2"/>
        <v/>
      </c>
      <c r="BE133" s="52"/>
      <c r="BF133" s="52"/>
      <c r="BG133" s="52"/>
      <c r="BH133" s="52"/>
      <c r="BI133" s="52"/>
      <c r="BJ133" s="52"/>
      <c r="BK133" s="52"/>
      <c r="BL133" s="52"/>
      <c r="BM133" s="52"/>
      <c r="BN133" s="52"/>
      <c r="BO133" s="49"/>
    </row>
    <row r="134" spans="1:67" ht="37.5" customHeight="1" thickBot="1" x14ac:dyDescent="0.2">
      <c r="A134" s="16">
        <v>66</v>
      </c>
      <c r="B134" s="22"/>
      <c r="C134" s="20"/>
      <c r="D134" s="20"/>
      <c r="E134" s="35"/>
      <c r="F134" s="20"/>
      <c r="G134" s="18"/>
      <c r="H134" s="18"/>
      <c r="I134" s="20"/>
      <c r="J134" s="32" t="str">
        <f t="shared" ref="J134:J168" si="6">IF(ISBLANK($C134),"",IF(ISBLANK($C$64),"",IF($C$64="JIS A1481-1","-1",IF($C$64="JIS A1481-2","-2","-1"))))</f>
        <v/>
      </c>
      <c r="K134" s="7"/>
      <c r="N134" s="7"/>
      <c r="AW134" s="52"/>
      <c r="AX134" s="52"/>
      <c r="AY134" s="52"/>
      <c r="AZ134" s="162" t="str">
        <f t="shared" ref="AZ134:AZ168" si="7">IF($C134="","",$A134)</f>
        <v/>
      </c>
      <c r="BA134" s="52"/>
      <c r="BB134" s="162" t="str">
        <f t="shared" si="5"/>
        <v/>
      </c>
      <c r="BC134" s="52"/>
      <c r="BD134" s="60" t="str">
        <f t="shared" ref="BD134:BD168" si="8">IF($G$64&lt;&gt;"",$G$64,"")</f>
        <v/>
      </c>
      <c r="BE134" s="52"/>
      <c r="BF134" s="52"/>
      <c r="BG134" s="52"/>
      <c r="BH134" s="52"/>
      <c r="BI134" s="52"/>
      <c r="BJ134" s="52"/>
      <c r="BK134" s="52"/>
      <c r="BL134" s="52"/>
      <c r="BM134" s="52"/>
      <c r="BN134" s="52"/>
      <c r="BO134" s="49"/>
    </row>
    <row r="135" spans="1:67" ht="37.5" customHeight="1" thickBot="1" x14ac:dyDescent="0.2">
      <c r="A135" s="16">
        <v>67</v>
      </c>
      <c r="B135" s="23"/>
      <c r="C135" s="24"/>
      <c r="D135" s="24"/>
      <c r="E135" s="36"/>
      <c r="F135" s="24"/>
      <c r="G135" s="25"/>
      <c r="H135" s="25"/>
      <c r="I135" s="20"/>
      <c r="J135" s="32" t="str">
        <f t="shared" si="6"/>
        <v/>
      </c>
      <c r="K135" s="7"/>
      <c r="N135" s="7"/>
      <c r="AW135" s="52"/>
      <c r="AX135" s="52"/>
      <c r="AY135" s="52"/>
      <c r="AZ135" s="162" t="str">
        <f t="shared" si="7"/>
        <v/>
      </c>
      <c r="BA135" s="52"/>
      <c r="BB135" s="162" t="str">
        <f t="shared" si="5"/>
        <v/>
      </c>
      <c r="BC135" s="52"/>
      <c r="BD135" s="59" t="str">
        <f t="shared" si="8"/>
        <v/>
      </c>
      <c r="BE135" s="52"/>
      <c r="BF135" s="52"/>
      <c r="BG135" s="52"/>
      <c r="BH135" s="52"/>
      <c r="BI135" s="52"/>
      <c r="BJ135" s="52"/>
      <c r="BK135" s="52"/>
      <c r="BL135" s="52"/>
      <c r="BM135" s="52"/>
      <c r="BN135" s="52"/>
      <c r="BO135" s="49"/>
    </row>
    <row r="136" spans="1:67" ht="37.5" customHeight="1" thickBot="1" x14ac:dyDescent="0.2">
      <c r="A136" s="16">
        <v>68</v>
      </c>
      <c r="B136" s="23"/>
      <c r="C136" s="24"/>
      <c r="D136" s="24"/>
      <c r="E136" s="36"/>
      <c r="F136" s="24"/>
      <c r="G136" s="25"/>
      <c r="H136" s="25"/>
      <c r="I136" s="20"/>
      <c r="J136" s="32" t="str">
        <f t="shared" si="6"/>
        <v/>
      </c>
      <c r="K136" s="7"/>
      <c r="N136" s="7"/>
      <c r="AW136" s="52"/>
      <c r="AX136" s="52"/>
      <c r="AY136" s="52"/>
      <c r="AZ136" s="162" t="str">
        <f t="shared" si="7"/>
        <v/>
      </c>
      <c r="BA136" s="52"/>
      <c r="BB136" s="162" t="str">
        <f t="shared" si="5"/>
        <v/>
      </c>
      <c r="BC136" s="52"/>
      <c r="BD136" s="60" t="str">
        <f t="shared" si="8"/>
        <v/>
      </c>
      <c r="BE136" s="52"/>
      <c r="BF136" s="52"/>
      <c r="BG136" s="52"/>
      <c r="BH136" s="52"/>
      <c r="BI136" s="52"/>
      <c r="BJ136" s="52"/>
      <c r="BK136" s="52"/>
      <c r="BL136" s="52"/>
      <c r="BM136" s="52"/>
      <c r="BN136" s="52"/>
      <c r="BO136" s="49"/>
    </row>
    <row r="137" spans="1:67" ht="37.5" customHeight="1" thickBot="1" x14ac:dyDescent="0.2">
      <c r="A137" s="16">
        <v>69</v>
      </c>
      <c r="B137" s="23"/>
      <c r="C137" s="24"/>
      <c r="D137" s="24"/>
      <c r="E137" s="36"/>
      <c r="F137" s="24"/>
      <c r="G137" s="25"/>
      <c r="H137" s="25"/>
      <c r="I137" s="20"/>
      <c r="J137" s="32" t="str">
        <f t="shared" si="6"/>
        <v/>
      </c>
      <c r="K137" s="7"/>
      <c r="N137" s="7"/>
      <c r="AW137" s="52"/>
      <c r="AX137" s="52"/>
      <c r="AY137" s="52"/>
      <c r="AZ137" s="162" t="str">
        <f t="shared" si="7"/>
        <v/>
      </c>
      <c r="BA137" s="52"/>
      <c r="BB137" s="162" t="str">
        <f t="shared" si="5"/>
        <v/>
      </c>
      <c r="BC137" s="52"/>
      <c r="BD137" s="62" t="str">
        <f t="shared" si="8"/>
        <v/>
      </c>
      <c r="BE137" s="52"/>
      <c r="BF137" s="52"/>
      <c r="BG137" s="52"/>
      <c r="BH137" s="52"/>
      <c r="BI137" s="52"/>
      <c r="BJ137" s="52"/>
      <c r="BK137" s="52"/>
      <c r="BL137" s="52"/>
      <c r="BM137" s="52"/>
      <c r="BN137" s="52"/>
      <c r="BO137" s="49"/>
    </row>
    <row r="138" spans="1:67" ht="37.5" customHeight="1" thickBot="1" x14ac:dyDescent="0.2">
      <c r="A138" s="16">
        <v>70</v>
      </c>
      <c r="B138" s="23"/>
      <c r="C138" s="24"/>
      <c r="D138" s="24"/>
      <c r="E138" s="36"/>
      <c r="F138" s="24"/>
      <c r="G138" s="25"/>
      <c r="H138" s="25"/>
      <c r="I138" s="20"/>
      <c r="J138" s="32" t="str">
        <f t="shared" si="6"/>
        <v/>
      </c>
      <c r="K138" s="7"/>
      <c r="N138" s="7"/>
      <c r="AW138" s="52"/>
      <c r="AX138" s="52"/>
      <c r="AY138" s="52"/>
      <c r="AZ138" s="162" t="str">
        <f t="shared" si="7"/>
        <v/>
      </c>
      <c r="BA138" s="52"/>
      <c r="BB138" s="162" t="str">
        <f t="shared" si="5"/>
        <v/>
      </c>
      <c r="BC138" s="52"/>
      <c r="BD138" s="59" t="str">
        <f t="shared" si="8"/>
        <v/>
      </c>
      <c r="BE138" s="52"/>
      <c r="BF138" s="52"/>
      <c r="BG138" s="52"/>
      <c r="BH138" s="52"/>
      <c r="BI138" s="52"/>
      <c r="BJ138" s="52"/>
      <c r="BK138" s="52"/>
      <c r="BL138" s="52"/>
      <c r="BM138" s="52"/>
      <c r="BN138" s="52"/>
      <c r="BO138" s="49"/>
    </row>
    <row r="139" spans="1:67" ht="37.5" customHeight="1" thickBot="1" x14ac:dyDescent="0.2">
      <c r="A139" s="16">
        <v>71</v>
      </c>
      <c r="B139" s="22"/>
      <c r="C139" s="18"/>
      <c r="D139" s="18"/>
      <c r="E139" s="35"/>
      <c r="F139" s="18"/>
      <c r="G139" s="18"/>
      <c r="H139" s="18"/>
      <c r="I139" s="20"/>
      <c r="J139" s="32" t="str">
        <f t="shared" si="6"/>
        <v/>
      </c>
      <c r="K139" s="7"/>
      <c r="N139" s="7"/>
      <c r="AW139" s="52"/>
      <c r="AX139" s="52"/>
      <c r="AY139" s="52"/>
      <c r="AZ139" s="162" t="str">
        <f t="shared" si="7"/>
        <v/>
      </c>
      <c r="BA139" s="52"/>
      <c r="BB139" s="162" t="str">
        <f t="shared" si="5"/>
        <v/>
      </c>
      <c r="BC139" s="52"/>
      <c r="BD139" s="60" t="str">
        <f t="shared" si="8"/>
        <v/>
      </c>
      <c r="BE139" s="52"/>
      <c r="BF139" s="52"/>
      <c r="BG139" s="52"/>
      <c r="BH139" s="52"/>
      <c r="BI139" s="52"/>
      <c r="BJ139" s="52"/>
      <c r="BK139" s="52"/>
      <c r="BL139" s="52"/>
      <c r="BM139" s="52"/>
      <c r="BN139" s="52"/>
      <c r="BO139" s="49"/>
    </row>
    <row r="140" spans="1:67" ht="37.5" customHeight="1" thickBot="1" x14ac:dyDescent="0.2">
      <c r="A140" s="16">
        <v>72</v>
      </c>
      <c r="B140" s="22"/>
      <c r="C140" s="18"/>
      <c r="D140" s="20"/>
      <c r="E140" s="35"/>
      <c r="F140" s="18"/>
      <c r="G140" s="18"/>
      <c r="H140" s="18"/>
      <c r="I140" s="20"/>
      <c r="J140" s="32" t="str">
        <f t="shared" si="6"/>
        <v/>
      </c>
      <c r="K140" s="7"/>
      <c r="N140" s="7"/>
      <c r="AW140" s="52"/>
      <c r="AX140" s="52"/>
      <c r="AY140" s="52"/>
      <c r="AZ140" s="162" t="str">
        <f t="shared" si="7"/>
        <v/>
      </c>
      <c r="BA140" s="52"/>
      <c r="BB140" s="162" t="str">
        <f t="shared" si="5"/>
        <v/>
      </c>
      <c r="BC140" s="52"/>
      <c r="BD140" s="59" t="str">
        <f t="shared" si="8"/>
        <v/>
      </c>
      <c r="BE140" s="52"/>
      <c r="BF140" s="52"/>
      <c r="BG140" s="52"/>
      <c r="BH140" s="52"/>
      <c r="BI140" s="52"/>
      <c r="BJ140" s="52"/>
      <c r="BK140" s="52"/>
      <c r="BL140" s="52"/>
      <c r="BM140" s="52"/>
      <c r="BN140" s="52"/>
      <c r="BO140" s="49"/>
    </row>
    <row r="141" spans="1:67" ht="37.5" customHeight="1" thickBot="1" x14ac:dyDescent="0.2">
      <c r="A141" s="16">
        <v>73</v>
      </c>
      <c r="B141" s="22"/>
      <c r="C141" s="18"/>
      <c r="D141" s="20"/>
      <c r="E141" s="35"/>
      <c r="F141" s="18"/>
      <c r="G141" s="18"/>
      <c r="H141" s="18"/>
      <c r="I141" s="20"/>
      <c r="J141" s="32" t="str">
        <f t="shared" si="6"/>
        <v/>
      </c>
      <c r="K141" s="7"/>
      <c r="N141" s="7"/>
      <c r="AW141" s="52"/>
      <c r="AX141" s="52"/>
      <c r="AY141" s="52"/>
      <c r="AZ141" s="162" t="str">
        <f t="shared" si="7"/>
        <v/>
      </c>
      <c r="BA141" s="52"/>
      <c r="BB141" s="162" t="str">
        <f t="shared" si="5"/>
        <v/>
      </c>
      <c r="BC141" s="52"/>
      <c r="BD141" s="60" t="str">
        <f t="shared" si="8"/>
        <v/>
      </c>
      <c r="BE141" s="52"/>
      <c r="BF141" s="52"/>
      <c r="BG141" s="52"/>
      <c r="BH141" s="52"/>
      <c r="BI141" s="52"/>
      <c r="BJ141" s="52"/>
      <c r="BK141" s="52"/>
      <c r="BL141" s="52"/>
      <c r="BM141" s="52"/>
      <c r="BN141" s="52"/>
      <c r="BO141" s="49"/>
    </row>
    <row r="142" spans="1:67" ht="37.5" customHeight="1" thickBot="1" x14ac:dyDescent="0.2">
      <c r="A142" s="16">
        <v>74</v>
      </c>
      <c r="B142" s="22"/>
      <c r="C142" s="18"/>
      <c r="D142" s="20"/>
      <c r="E142" s="35"/>
      <c r="F142" s="18"/>
      <c r="G142" s="18"/>
      <c r="H142" s="18"/>
      <c r="I142" s="20"/>
      <c r="J142" s="32" t="str">
        <f t="shared" si="6"/>
        <v/>
      </c>
      <c r="K142" s="7"/>
      <c r="N142" s="7"/>
      <c r="AW142" s="52"/>
      <c r="AX142" s="52"/>
      <c r="AY142" s="52"/>
      <c r="AZ142" s="162" t="str">
        <f t="shared" si="7"/>
        <v/>
      </c>
      <c r="BA142" s="52"/>
      <c r="BB142" s="162" t="str">
        <f t="shared" si="5"/>
        <v/>
      </c>
      <c r="BC142" s="52"/>
      <c r="BD142" s="59" t="str">
        <f t="shared" si="8"/>
        <v/>
      </c>
      <c r="BE142" s="52"/>
      <c r="BF142" s="52"/>
      <c r="BG142" s="52"/>
      <c r="BH142" s="52"/>
      <c r="BI142" s="52"/>
      <c r="BJ142" s="52"/>
      <c r="BK142" s="52"/>
      <c r="BL142" s="52"/>
      <c r="BM142" s="52"/>
      <c r="BN142" s="52"/>
      <c r="BO142" s="49"/>
    </row>
    <row r="143" spans="1:67" ht="37.5" customHeight="1" thickBot="1" x14ac:dyDescent="0.2">
      <c r="A143" s="16">
        <v>75</v>
      </c>
      <c r="B143" s="22"/>
      <c r="C143" s="18"/>
      <c r="D143" s="20"/>
      <c r="E143" s="35"/>
      <c r="F143" s="18"/>
      <c r="G143" s="18"/>
      <c r="H143" s="18"/>
      <c r="I143" s="20"/>
      <c r="J143" s="32" t="str">
        <f t="shared" si="6"/>
        <v/>
      </c>
      <c r="K143" s="7"/>
      <c r="N143" s="7"/>
      <c r="AW143" s="52"/>
      <c r="AX143" s="52"/>
      <c r="AY143" s="52"/>
      <c r="AZ143" s="162" t="str">
        <f t="shared" si="7"/>
        <v/>
      </c>
      <c r="BA143" s="52"/>
      <c r="BB143" s="162" t="str">
        <f t="shared" si="5"/>
        <v/>
      </c>
      <c r="BC143" s="52"/>
      <c r="BD143" s="60" t="str">
        <f t="shared" si="8"/>
        <v/>
      </c>
      <c r="BE143" s="52"/>
      <c r="BF143" s="52"/>
      <c r="BG143" s="52"/>
      <c r="BH143" s="52"/>
      <c r="BI143" s="52"/>
      <c r="BJ143" s="52"/>
      <c r="BK143" s="52"/>
      <c r="BL143" s="52"/>
      <c r="BM143" s="52"/>
      <c r="BN143" s="52"/>
      <c r="BO143" s="49"/>
    </row>
    <row r="144" spans="1:67" ht="37.5" customHeight="1" thickBot="1" x14ac:dyDescent="0.2">
      <c r="A144" s="16">
        <v>76</v>
      </c>
      <c r="B144" s="22"/>
      <c r="C144" s="20"/>
      <c r="D144" s="20"/>
      <c r="E144" s="35"/>
      <c r="F144" s="20"/>
      <c r="G144" s="18"/>
      <c r="H144" s="18"/>
      <c r="I144" s="20"/>
      <c r="J144" s="32" t="str">
        <f t="shared" si="6"/>
        <v/>
      </c>
      <c r="K144" s="7"/>
      <c r="N144" s="7"/>
      <c r="AW144" s="52"/>
      <c r="AX144" s="52"/>
      <c r="AY144" s="52"/>
      <c r="AZ144" s="162" t="str">
        <f t="shared" si="7"/>
        <v/>
      </c>
      <c r="BA144" s="52"/>
      <c r="BB144" s="162" t="str">
        <f t="shared" si="5"/>
        <v/>
      </c>
      <c r="BC144" s="52"/>
      <c r="BD144" s="59" t="str">
        <f t="shared" si="8"/>
        <v/>
      </c>
      <c r="BE144" s="52"/>
      <c r="BF144" s="52"/>
      <c r="BG144" s="52"/>
      <c r="BH144" s="52"/>
      <c r="BI144" s="52"/>
      <c r="BJ144" s="52"/>
      <c r="BK144" s="52"/>
      <c r="BL144" s="52"/>
      <c r="BM144" s="52"/>
      <c r="BN144" s="52"/>
      <c r="BO144" s="49"/>
    </row>
    <row r="145" spans="1:67" ht="37.5" customHeight="1" thickBot="1" x14ac:dyDescent="0.2">
      <c r="A145" s="16">
        <v>77</v>
      </c>
      <c r="B145" s="22"/>
      <c r="C145" s="20"/>
      <c r="D145" s="20"/>
      <c r="E145" s="35"/>
      <c r="F145" s="20"/>
      <c r="G145" s="18"/>
      <c r="H145" s="18"/>
      <c r="I145" s="20"/>
      <c r="J145" s="32" t="str">
        <f t="shared" si="6"/>
        <v/>
      </c>
      <c r="K145" s="7"/>
      <c r="N145" s="7"/>
      <c r="AW145" s="52"/>
      <c r="AX145" s="52"/>
      <c r="AY145" s="52"/>
      <c r="AZ145" s="162" t="str">
        <f t="shared" si="7"/>
        <v/>
      </c>
      <c r="BA145" s="52"/>
      <c r="BB145" s="162" t="str">
        <f t="shared" si="5"/>
        <v/>
      </c>
      <c r="BC145" s="52"/>
      <c r="BD145" s="60" t="str">
        <f t="shared" si="8"/>
        <v/>
      </c>
      <c r="BE145" s="52"/>
      <c r="BF145" s="52"/>
      <c r="BG145" s="52"/>
      <c r="BH145" s="52"/>
      <c r="BI145" s="52"/>
      <c r="BJ145" s="52"/>
      <c r="BK145" s="52"/>
      <c r="BL145" s="52"/>
      <c r="BM145" s="52"/>
      <c r="BN145" s="52"/>
      <c r="BO145" s="49"/>
    </row>
    <row r="146" spans="1:67" ht="37.5" customHeight="1" thickBot="1" x14ac:dyDescent="0.2">
      <c r="A146" s="16">
        <v>78</v>
      </c>
      <c r="B146" s="22"/>
      <c r="C146" s="20"/>
      <c r="D146" s="20"/>
      <c r="E146" s="35"/>
      <c r="F146" s="20"/>
      <c r="G146" s="18"/>
      <c r="H146" s="18"/>
      <c r="I146" s="20"/>
      <c r="J146" s="32" t="str">
        <f t="shared" si="6"/>
        <v/>
      </c>
      <c r="K146" s="7"/>
      <c r="N146" s="7"/>
      <c r="AW146" s="52"/>
      <c r="AX146" s="52"/>
      <c r="AY146" s="52"/>
      <c r="AZ146" s="162" t="str">
        <f t="shared" si="7"/>
        <v/>
      </c>
      <c r="BA146" s="52"/>
      <c r="BB146" s="162" t="str">
        <f t="shared" si="5"/>
        <v/>
      </c>
      <c r="BC146" s="52"/>
      <c r="BD146" s="59" t="str">
        <f t="shared" si="8"/>
        <v/>
      </c>
      <c r="BE146" s="52"/>
      <c r="BF146" s="52"/>
      <c r="BG146" s="52"/>
      <c r="BH146" s="52"/>
      <c r="BI146" s="52"/>
      <c r="BJ146" s="52"/>
      <c r="BK146" s="52"/>
      <c r="BL146" s="52"/>
      <c r="BM146" s="52"/>
      <c r="BN146" s="52"/>
      <c r="BO146" s="49"/>
    </row>
    <row r="147" spans="1:67" ht="37.5" customHeight="1" thickBot="1" x14ac:dyDescent="0.2">
      <c r="A147" s="16">
        <v>79</v>
      </c>
      <c r="B147" s="22"/>
      <c r="C147" s="20"/>
      <c r="D147" s="20"/>
      <c r="E147" s="35"/>
      <c r="F147" s="20"/>
      <c r="G147" s="18"/>
      <c r="H147" s="18"/>
      <c r="I147" s="20"/>
      <c r="J147" s="32" t="str">
        <f t="shared" si="6"/>
        <v/>
      </c>
      <c r="K147" s="7"/>
      <c r="N147" s="7"/>
      <c r="AW147" s="52"/>
      <c r="AX147" s="52"/>
      <c r="AY147" s="52"/>
      <c r="AZ147" s="162" t="str">
        <f t="shared" si="7"/>
        <v/>
      </c>
      <c r="BA147" s="52"/>
      <c r="BB147" s="162" t="str">
        <f t="shared" si="5"/>
        <v/>
      </c>
      <c r="BC147" s="52"/>
      <c r="BD147" s="60" t="str">
        <f t="shared" si="8"/>
        <v/>
      </c>
      <c r="BE147" s="52"/>
      <c r="BF147" s="52"/>
      <c r="BG147" s="52"/>
      <c r="BH147" s="52"/>
      <c r="BI147" s="52"/>
      <c r="BJ147" s="52"/>
      <c r="BK147" s="52"/>
      <c r="BL147" s="52"/>
      <c r="BM147" s="52"/>
      <c r="BN147" s="52"/>
      <c r="BO147" s="49"/>
    </row>
    <row r="148" spans="1:67" ht="37.5" customHeight="1" thickBot="1" x14ac:dyDescent="0.2">
      <c r="A148" s="16">
        <v>80</v>
      </c>
      <c r="B148" s="22"/>
      <c r="C148" s="20"/>
      <c r="D148" s="20"/>
      <c r="E148" s="35"/>
      <c r="F148" s="20"/>
      <c r="G148" s="18"/>
      <c r="H148" s="18"/>
      <c r="I148" s="20"/>
      <c r="J148" s="32" t="str">
        <f t="shared" si="6"/>
        <v/>
      </c>
      <c r="K148" s="7"/>
      <c r="N148" s="7"/>
      <c r="AW148" s="52"/>
      <c r="AX148" s="52"/>
      <c r="AY148" s="52"/>
      <c r="AZ148" s="162" t="str">
        <f t="shared" si="7"/>
        <v/>
      </c>
      <c r="BA148" s="52"/>
      <c r="BB148" s="162" t="str">
        <f t="shared" si="5"/>
        <v/>
      </c>
      <c r="BC148" s="52"/>
      <c r="BD148" s="62" t="str">
        <f t="shared" si="8"/>
        <v/>
      </c>
      <c r="BE148" s="52"/>
      <c r="BF148" s="52"/>
      <c r="BG148" s="52"/>
      <c r="BH148" s="52"/>
      <c r="BI148" s="52"/>
      <c r="BJ148" s="52"/>
      <c r="BK148" s="52"/>
      <c r="BL148" s="52"/>
      <c r="BM148" s="52"/>
      <c r="BN148" s="52"/>
      <c r="BO148" s="49"/>
    </row>
    <row r="149" spans="1:67" ht="37.5" customHeight="1" thickBot="1" x14ac:dyDescent="0.2">
      <c r="A149" s="16">
        <v>81</v>
      </c>
      <c r="B149" s="23"/>
      <c r="C149" s="24"/>
      <c r="D149" s="24"/>
      <c r="E149" s="36"/>
      <c r="F149" s="24"/>
      <c r="G149" s="25"/>
      <c r="H149" s="25"/>
      <c r="I149" s="20"/>
      <c r="J149" s="32" t="str">
        <f t="shared" si="6"/>
        <v/>
      </c>
      <c r="K149" s="7"/>
      <c r="N149" s="7"/>
      <c r="AW149" s="52"/>
      <c r="AX149" s="52"/>
      <c r="AY149" s="52"/>
      <c r="AZ149" s="162" t="str">
        <f t="shared" si="7"/>
        <v/>
      </c>
      <c r="BA149" s="52"/>
      <c r="BB149" s="162" t="str">
        <f t="shared" si="5"/>
        <v/>
      </c>
      <c r="BC149" s="52"/>
      <c r="BD149" s="59" t="str">
        <f t="shared" si="8"/>
        <v/>
      </c>
      <c r="BE149" s="52"/>
      <c r="BF149" s="52"/>
      <c r="BG149" s="52"/>
      <c r="BH149" s="52"/>
      <c r="BI149" s="52"/>
      <c r="BJ149" s="52"/>
      <c r="BK149" s="52"/>
      <c r="BL149" s="52"/>
      <c r="BM149" s="52"/>
      <c r="BN149" s="52"/>
      <c r="BO149" s="49"/>
    </row>
    <row r="150" spans="1:67" ht="37.5" customHeight="1" thickBot="1" x14ac:dyDescent="0.2">
      <c r="A150" s="16">
        <v>82</v>
      </c>
      <c r="B150" s="23"/>
      <c r="C150" s="24"/>
      <c r="D150" s="24"/>
      <c r="E150" s="36"/>
      <c r="F150" s="24"/>
      <c r="G150" s="25"/>
      <c r="H150" s="25"/>
      <c r="I150" s="20"/>
      <c r="J150" s="32" t="str">
        <f t="shared" si="6"/>
        <v/>
      </c>
      <c r="K150" s="7"/>
      <c r="N150" s="7"/>
      <c r="AW150" s="52"/>
      <c r="AX150" s="52"/>
      <c r="AY150" s="52"/>
      <c r="AZ150" s="162" t="str">
        <f t="shared" si="7"/>
        <v/>
      </c>
      <c r="BA150" s="52"/>
      <c r="BB150" s="162" t="str">
        <f t="shared" si="5"/>
        <v/>
      </c>
      <c r="BC150" s="52"/>
      <c r="BD150" s="60" t="str">
        <f t="shared" si="8"/>
        <v/>
      </c>
      <c r="BE150" s="52"/>
      <c r="BF150" s="52"/>
      <c r="BG150" s="52"/>
      <c r="BH150" s="52"/>
      <c r="BI150" s="52"/>
      <c r="BJ150" s="52"/>
      <c r="BK150" s="52"/>
      <c r="BL150" s="52"/>
      <c r="BM150" s="52"/>
      <c r="BN150" s="52"/>
      <c r="BO150" s="49"/>
    </row>
    <row r="151" spans="1:67" ht="37.5" customHeight="1" thickBot="1" x14ac:dyDescent="0.2">
      <c r="A151" s="16">
        <v>83</v>
      </c>
      <c r="B151" s="23"/>
      <c r="C151" s="24"/>
      <c r="D151" s="24"/>
      <c r="E151" s="36"/>
      <c r="F151" s="24"/>
      <c r="G151" s="25"/>
      <c r="H151" s="25"/>
      <c r="I151" s="20"/>
      <c r="J151" s="32" t="str">
        <f t="shared" si="6"/>
        <v/>
      </c>
      <c r="K151" s="7"/>
      <c r="N151" s="7"/>
      <c r="AW151" s="52"/>
      <c r="AX151" s="52"/>
      <c r="AY151" s="52"/>
      <c r="AZ151" s="162" t="str">
        <f t="shared" si="7"/>
        <v/>
      </c>
      <c r="BA151" s="52"/>
      <c r="BB151" s="162" t="str">
        <f t="shared" si="5"/>
        <v/>
      </c>
      <c r="BC151" s="52"/>
      <c r="BD151" s="59" t="str">
        <f t="shared" si="8"/>
        <v/>
      </c>
      <c r="BE151" s="52"/>
      <c r="BF151" s="52"/>
      <c r="BG151" s="52"/>
      <c r="BH151" s="52"/>
      <c r="BI151" s="52"/>
      <c r="BJ151" s="52"/>
      <c r="BK151" s="52"/>
      <c r="BL151" s="52"/>
      <c r="BM151" s="52"/>
      <c r="BN151" s="52"/>
      <c r="BO151" s="49"/>
    </row>
    <row r="152" spans="1:67" ht="37.5" customHeight="1" thickBot="1" x14ac:dyDescent="0.2">
      <c r="A152" s="16">
        <v>84</v>
      </c>
      <c r="B152" s="23"/>
      <c r="C152" s="24"/>
      <c r="D152" s="24"/>
      <c r="E152" s="36"/>
      <c r="F152" s="24"/>
      <c r="G152" s="25"/>
      <c r="H152" s="25"/>
      <c r="I152" s="20"/>
      <c r="J152" s="32" t="str">
        <f t="shared" si="6"/>
        <v/>
      </c>
      <c r="K152" s="7"/>
      <c r="N152" s="7"/>
      <c r="AW152" s="52"/>
      <c r="AX152" s="52"/>
      <c r="AY152" s="52"/>
      <c r="AZ152" s="162" t="str">
        <f t="shared" si="7"/>
        <v/>
      </c>
      <c r="BA152" s="52"/>
      <c r="BB152" s="162" t="str">
        <f t="shared" si="5"/>
        <v/>
      </c>
      <c r="BC152" s="52"/>
      <c r="BD152" s="60" t="str">
        <f t="shared" si="8"/>
        <v/>
      </c>
      <c r="BE152" s="52"/>
      <c r="BF152" s="52"/>
      <c r="BG152" s="52"/>
      <c r="BH152" s="52"/>
      <c r="BI152" s="52"/>
      <c r="BJ152" s="52"/>
      <c r="BK152" s="52"/>
      <c r="BL152" s="52"/>
      <c r="BM152" s="52"/>
      <c r="BN152" s="52"/>
      <c r="BO152" s="49"/>
    </row>
    <row r="153" spans="1:67" ht="37.5" customHeight="1" thickBot="1" x14ac:dyDescent="0.2">
      <c r="A153" s="16">
        <v>85</v>
      </c>
      <c r="B153" s="22"/>
      <c r="C153" s="18"/>
      <c r="D153" s="18"/>
      <c r="E153" s="35"/>
      <c r="F153" s="18"/>
      <c r="G153" s="18"/>
      <c r="H153" s="18"/>
      <c r="I153" s="20"/>
      <c r="J153" s="32" t="str">
        <f t="shared" si="6"/>
        <v/>
      </c>
      <c r="K153" s="7"/>
      <c r="N153" s="7"/>
      <c r="AW153" s="52"/>
      <c r="AX153" s="52"/>
      <c r="AY153" s="52"/>
      <c r="AZ153" s="162" t="str">
        <f t="shared" si="7"/>
        <v/>
      </c>
      <c r="BA153" s="52"/>
      <c r="BB153" s="162" t="str">
        <f t="shared" si="5"/>
        <v/>
      </c>
      <c r="BC153" s="52"/>
      <c r="BD153" s="59" t="str">
        <f t="shared" si="8"/>
        <v/>
      </c>
      <c r="BE153" s="52"/>
      <c r="BF153" s="52"/>
      <c r="BG153" s="52"/>
      <c r="BH153" s="52"/>
      <c r="BI153" s="52"/>
      <c r="BJ153" s="52"/>
      <c r="BK153" s="52"/>
      <c r="BL153" s="52"/>
      <c r="BM153" s="52"/>
      <c r="BN153" s="52"/>
      <c r="BO153" s="49"/>
    </row>
    <row r="154" spans="1:67" ht="37.5" customHeight="1" thickBot="1" x14ac:dyDescent="0.2">
      <c r="A154" s="16">
        <v>86</v>
      </c>
      <c r="B154" s="22"/>
      <c r="C154" s="18"/>
      <c r="D154" s="20"/>
      <c r="E154" s="35"/>
      <c r="F154" s="18"/>
      <c r="G154" s="18"/>
      <c r="H154" s="18"/>
      <c r="I154" s="20"/>
      <c r="J154" s="32" t="str">
        <f t="shared" si="6"/>
        <v/>
      </c>
      <c r="K154" s="7"/>
      <c r="N154" s="7"/>
      <c r="AW154" s="52"/>
      <c r="AX154" s="52"/>
      <c r="AY154" s="52"/>
      <c r="AZ154" s="162" t="str">
        <f t="shared" si="7"/>
        <v/>
      </c>
      <c r="BA154" s="52"/>
      <c r="BB154" s="162" t="str">
        <f t="shared" si="5"/>
        <v/>
      </c>
      <c r="BC154" s="52"/>
      <c r="BD154" s="60" t="str">
        <f t="shared" si="8"/>
        <v/>
      </c>
      <c r="BE154" s="52"/>
      <c r="BF154" s="52"/>
      <c r="BG154" s="52"/>
      <c r="BH154" s="52"/>
      <c r="BI154" s="52"/>
      <c r="BJ154" s="52"/>
      <c r="BK154" s="52"/>
      <c r="BL154" s="52"/>
      <c r="BM154" s="52"/>
      <c r="BN154" s="52"/>
      <c r="BO154" s="49"/>
    </row>
    <row r="155" spans="1:67" ht="37.5" customHeight="1" thickBot="1" x14ac:dyDescent="0.2">
      <c r="A155" s="16">
        <v>87</v>
      </c>
      <c r="B155" s="22"/>
      <c r="C155" s="18"/>
      <c r="D155" s="20"/>
      <c r="E155" s="35"/>
      <c r="F155" s="18"/>
      <c r="G155" s="18"/>
      <c r="H155" s="18"/>
      <c r="I155" s="20"/>
      <c r="J155" s="32" t="str">
        <f t="shared" si="6"/>
        <v/>
      </c>
      <c r="K155" s="7"/>
      <c r="N155" s="7"/>
      <c r="AW155" s="52"/>
      <c r="AX155" s="52"/>
      <c r="AY155" s="52"/>
      <c r="AZ155" s="162" t="str">
        <f t="shared" si="7"/>
        <v/>
      </c>
      <c r="BA155" s="52"/>
      <c r="BB155" s="162" t="str">
        <f t="shared" si="5"/>
        <v/>
      </c>
      <c r="BC155" s="52"/>
      <c r="BD155" s="59" t="str">
        <f t="shared" si="8"/>
        <v/>
      </c>
      <c r="BE155" s="52"/>
      <c r="BF155" s="52"/>
      <c r="BG155" s="52"/>
      <c r="BH155" s="52"/>
      <c r="BI155" s="52"/>
      <c r="BJ155" s="52"/>
      <c r="BK155" s="52"/>
      <c r="BL155" s="52"/>
      <c r="BM155" s="52"/>
      <c r="BN155" s="52"/>
      <c r="BO155" s="49"/>
    </row>
    <row r="156" spans="1:67" ht="37.5" customHeight="1" thickBot="1" x14ac:dyDescent="0.2">
      <c r="A156" s="16">
        <v>88</v>
      </c>
      <c r="B156" s="22"/>
      <c r="C156" s="18"/>
      <c r="D156" s="20"/>
      <c r="E156" s="35"/>
      <c r="F156" s="18"/>
      <c r="G156" s="18"/>
      <c r="H156" s="18"/>
      <c r="I156" s="20"/>
      <c r="J156" s="32" t="str">
        <f t="shared" si="6"/>
        <v/>
      </c>
      <c r="K156" s="7"/>
      <c r="N156" s="7"/>
      <c r="AW156" s="52"/>
      <c r="AX156" s="52"/>
      <c r="AY156" s="52"/>
      <c r="AZ156" s="162" t="str">
        <f t="shared" si="7"/>
        <v/>
      </c>
      <c r="BA156" s="52"/>
      <c r="BB156" s="162" t="str">
        <f t="shared" si="5"/>
        <v/>
      </c>
      <c r="BC156" s="52"/>
      <c r="BD156" s="60" t="str">
        <f t="shared" si="8"/>
        <v/>
      </c>
      <c r="BE156" s="52"/>
      <c r="BF156" s="52"/>
      <c r="BG156" s="52"/>
      <c r="BH156" s="52"/>
      <c r="BI156" s="52"/>
      <c r="BJ156" s="52"/>
      <c r="BK156" s="52"/>
      <c r="BL156" s="52"/>
      <c r="BM156" s="52"/>
      <c r="BN156" s="52"/>
      <c r="BO156" s="49"/>
    </row>
    <row r="157" spans="1:67" ht="37.5" customHeight="1" thickBot="1" x14ac:dyDescent="0.2">
      <c r="A157" s="16">
        <v>89</v>
      </c>
      <c r="B157" s="22"/>
      <c r="C157" s="18"/>
      <c r="D157" s="20"/>
      <c r="E157" s="35"/>
      <c r="F157" s="18"/>
      <c r="G157" s="18"/>
      <c r="H157" s="18"/>
      <c r="I157" s="20"/>
      <c r="J157" s="32" t="str">
        <f t="shared" si="6"/>
        <v/>
      </c>
      <c r="K157" s="7"/>
      <c r="N157" s="7"/>
      <c r="AW157" s="52"/>
      <c r="AX157" s="52"/>
      <c r="AY157" s="52"/>
      <c r="AZ157" s="162" t="str">
        <f t="shared" si="7"/>
        <v/>
      </c>
      <c r="BA157" s="52"/>
      <c r="BB157" s="162" t="str">
        <f t="shared" si="5"/>
        <v/>
      </c>
      <c r="BC157" s="52"/>
      <c r="BD157" s="59" t="str">
        <f t="shared" si="8"/>
        <v/>
      </c>
      <c r="BE157" s="52"/>
      <c r="BF157" s="52"/>
      <c r="BG157" s="52"/>
      <c r="BH157" s="52"/>
      <c r="BI157" s="52"/>
      <c r="BJ157" s="52"/>
      <c r="BK157" s="52"/>
      <c r="BL157" s="52"/>
      <c r="BM157" s="52"/>
      <c r="BN157" s="52"/>
      <c r="BO157" s="49"/>
    </row>
    <row r="158" spans="1:67" ht="37.5" customHeight="1" thickBot="1" x14ac:dyDescent="0.2">
      <c r="A158" s="16">
        <v>90</v>
      </c>
      <c r="B158" s="22"/>
      <c r="C158" s="20"/>
      <c r="D158" s="20"/>
      <c r="E158" s="35"/>
      <c r="F158" s="20"/>
      <c r="G158" s="18"/>
      <c r="H158" s="18"/>
      <c r="I158" s="20"/>
      <c r="J158" s="32" t="str">
        <f t="shared" si="6"/>
        <v/>
      </c>
      <c r="K158" s="7"/>
      <c r="N158" s="7"/>
      <c r="AW158" s="52"/>
      <c r="AX158" s="52"/>
      <c r="AY158" s="52"/>
      <c r="AZ158" s="162" t="str">
        <f t="shared" si="7"/>
        <v/>
      </c>
      <c r="BA158" s="52"/>
      <c r="BB158" s="162" t="str">
        <f t="shared" si="5"/>
        <v/>
      </c>
      <c r="BC158" s="52"/>
      <c r="BD158" s="60" t="str">
        <f t="shared" si="8"/>
        <v/>
      </c>
      <c r="BE158" s="52"/>
      <c r="BF158" s="52"/>
      <c r="BG158" s="52"/>
      <c r="BH158" s="52"/>
      <c r="BI158" s="52"/>
      <c r="BJ158" s="52"/>
      <c r="BK158" s="52"/>
      <c r="BL158" s="52"/>
      <c r="BM158" s="52"/>
      <c r="BN158" s="52"/>
      <c r="BO158" s="49"/>
    </row>
    <row r="159" spans="1:67" ht="37.5" customHeight="1" thickBot="1" x14ac:dyDescent="0.2">
      <c r="A159" s="16">
        <v>91</v>
      </c>
      <c r="B159" s="22"/>
      <c r="C159" s="20"/>
      <c r="D159" s="20"/>
      <c r="E159" s="35"/>
      <c r="F159" s="20"/>
      <c r="G159" s="18"/>
      <c r="H159" s="18"/>
      <c r="I159" s="20"/>
      <c r="J159" s="32" t="str">
        <f t="shared" si="6"/>
        <v/>
      </c>
      <c r="K159" s="7"/>
      <c r="N159" s="7"/>
      <c r="AW159" s="52"/>
      <c r="AX159" s="52"/>
      <c r="AY159" s="52"/>
      <c r="AZ159" s="162" t="str">
        <f t="shared" si="7"/>
        <v/>
      </c>
      <c r="BA159" s="52"/>
      <c r="BB159" s="162" t="str">
        <f t="shared" si="5"/>
        <v/>
      </c>
      <c r="BC159" s="52"/>
      <c r="BD159" s="59" t="str">
        <f t="shared" si="8"/>
        <v/>
      </c>
      <c r="BE159" s="52"/>
      <c r="BF159" s="52"/>
      <c r="BG159" s="52"/>
      <c r="BH159" s="52"/>
      <c r="BI159" s="52"/>
      <c r="BJ159" s="52"/>
      <c r="BK159" s="52"/>
      <c r="BL159" s="52"/>
      <c r="BM159" s="52"/>
      <c r="BN159" s="52"/>
      <c r="BO159" s="49"/>
    </row>
    <row r="160" spans="1:67" ht="37.5" customHeight="1" thickBot="1" x14ac:dyDescent="0.2">
      <c r="A160" s="16">
        <v>92</v>
      </c>
      <c r="B160" s="22"/>
      <c r="C160" s="20"/>
      <c r="D160" s="20"/>
      <c r="E160" s="35"/>
      <c r="F160" s="20"/>
      <c r="G160" s="18"/>
      <c r="H160" s="18"/>
      <c r="I160" s="20"/>
      <c r="J160" s="32" t="str">
        <f t="shared" si="6"/>
        <v/>
      </c>
      <c r="K160" s="7"/>
      <c r="N160" s="7"/>
      <c r="AW160" s="52"/>
      <c r="AX160" s="52"/>
      <c r="AY160" s="52"/>
      <c r="AZ160" s="162" t="str">
        <f t="shared" si="7"/>
        <v/>
      </c>
      <c r="BA160" s="52"/>
      <c r="BB160" s="162" t="str">
        <f t="shared" si="5"/>
        <v/>
      </c>
      <c r="BC160" s="52"/>
      <c r="BD160" s="60" t="str">
        <f t="shared" si="8"/>
        <v/>
      </c>
      <c r="BE160" s="52"/>
      <c r="BF160" s="52"/>
      <c r="BG160" s="52"/>
      <c r="BH160" s="52"/>
      <c r="BI160" s="52"/>
      <c r="BJ160" s="52"/>
      <c r="BK160" s="52"/>
      <c r="BL160" s="52"/>
      <c r="BM160" s="52"/>
      <c r="BN160" s="52"/>
      <c r="BO160" s="49"/>
    </row>
    <row r="161" spans="1:119" ht="37.5" customHeight="1" thickBot="1" x14ac:dyDescent="0.2">
      <c r="A161" s="16">
        <v>93</v>
      </c>
      <c r="B161" s="22"/>
      <c r="C161" s="20"/>
      <c r="D161" s="20"/>
      <c r="E161" s="35"/>
      <c r="F161" s="20"/>
      <c r="G161" s="18"/>
      <c r="H161" s="18"/>
      <c r="I161" s="20"/>
      <c r="J161" s="32" t="str">
        <f t="shared" si="6"/>
        <v/>
      </c>
      <c r="K161" s="7"/>
      <c r="N161" s="7"/>
      <c r="AW161" s="52"/>
      <c r="AX161" s="52"/>
      <c r="AY161" s="52"/>
      <c r="AZ161" s="162" t="str">
        <f t="shared" si="7"/>
        <v/>
      </c>
      <c r="BA161" s="52"/>
      <c r="BB161" s="162" t="str">
        <f t="shared" si="5"/>
        <v/>
      </c>
      <c r="BC161" s="52"/>
      <c r="BD161" s="59" t="str">
        <f t="shared" si="8"/>
        <v/>
      </c>
      <c r="BE161" s="52"/>
      <c r="BF161" s="52"/>
      <c r="BG161" s="52"/>
      <c r="BH161" s="52"/>
      <c r="BI161" s="52"/>
      <c r="BJ161" s="52"/>
      <c r="BK161" s="52"/>
      <c r="BL161" s="52"/>
      <c r="BM161" s="52"/>
      <c r="BN161" s="52"/>
      <c r="BO161" s="49"/>
    </row>
    <row r="162" spans="1:119" ht="37.5" customHeight="1" thickBot="1" x14ac:dyDescent="0.2">
      <c r="A162" s="16">
        <v>94</v>
      </c>
      <c r="B162" s="22"/>
      <c r="C162" s="20"/>
      <c r="D162" s="20"/>
      <c r="E162" s="35"/>
      <c r="F162" s="20"/>
      <c r="G162" s="18"/>
      <c r="H162" s="18"/>
      <c r="I162" s="20"/>
      <c r="J162" s="32" t="str">
        <f t="shared" si="6"/>
        <v/>
      </c>
      <c r="K162" s="7"/>
      <c r="N162" s="7"/>
      <c r="AW162" s="52"/>
      <c r="AX162" s="52"/>
      <c r="AY162" s="52"/>
      <c r="AZ162" s="162" t="str">
        <f t="shared" si="7"/>
        <v/>
      </c>
      <c r="BA162" s="52"/>
      <c r="BB162" s="162" t="str">
        <f t="shared" si="5"/>
        <v/>
      </c>
      <c r="BC162" s="52"/>
      <c r="BD162" s="60" t="str">
        <f t="shared" si="8"/>
        <v/>
      </c>
      <c r="BE162" s="52"/>
      <c r="BF162" s="52"/>
      <c r="BG162" s="52"/>
      <c r="BH162" s="52"/>
      <c r="BI162" s="52"/>
      <c r="BJ162" s="52"/>
      <c r="BK162" s="52"/>
      <c r="BL162" s="52"/>
      <c r="BM162" s="52"/>
      <c r="BN162" s="52"/>
      <c r="BO162" s="49"/>
    </row>
    <row r="163" spans="1:119" ht="37.5" customHeight="1" thickBot="1" x14ac:dyDescent="0.2">
      <c r="A163" s="16">
        <v>95</v>
      </c>
      <c r="B163" s="23"/>
      <c r="C163" s="24"/>
      <c r="D163" s="24"/>
      <c r="E163" s="36"/>
      <c r="F163" s="24"/>
      <c r="G163" s="25"/>
      <c r="H163" s="25"/>
      <c r="I163" s="20"/>
      <c r="J163" s="32" t="str">
        <f t="shared" si="6"/>
        <v/>
      </c>
      <c r="K163" s="7"/>
      <c r="N163" s="7"/>
      <c r="AW163" s="52"/>
      <c r="AX163" s="52"/>
      <c r="AY163" s="52"/>
      <c r="AZ163" s="162" t="str">
        <f t="shared" si="7"/>
        <v/>
      </c>
      <c r="BA163" s="52"/>
      <c r="BB163" s="162" t="str">
        <f t="shared" si="5"/>
        <v/>
      </c>
      <c r="BC163" s="52"/>
      <c r="BD163" s="59" t="str">
        <f t="shared" si="8"/>
        <v/>
      </c>
      <c r="BE163" s="52"/>
      <c r="BF163" s="52"/>
      <c r="BG163" s="52"/>
      <c r="BH163" s="52"/>
      <c r="BI163" s="52"/>
      <c r="BJ163" s="52"/>
      <c r="BK163" s="52"/>
      <c r="BL163" s="52"/>
      <c r="BM163" s="52"/>
      <c r="BN163" s="52"/>
      <c r="BO163" s="49"/>
    </row>
    <row r="164" spans="1:119" ht="37.5" customHeight="1" thickBot="1" x14ac:dyDescent="0.2">
      <c r="A164" s="16">
        <v>96</v>
      </c>
      <c r="B164" s="23"/>
      <c r="C164" s="24"/>
      <c r="D164" s="24"/>
      <c r="E164" s="36"/>
      <c r="F164" s="24"/>
      <c r="G164" s="25"/>
      <c r="H164" s="25"/>
      <c r="I164" s="20"/>
      <c r="J164" s="32" t="str">
        <f t="shared" si="6"/>
        <v/>
      </c>
      <c r="K164" s="7"/>
      <c r="N164" s="7"/>
      <c r="AW164" s="52"/>
      <c r="AX164" s="52"/>
      <c r="AY164" s="52"/>
      <c r="AZ164" s="162" t="str">
        <f t="shared" si="7"/>
        <v/>
      </c>
      <c r="BA164" s="52"/>
      <c r="BB164" s="162" t="str">
        <f t="shared" si="5"/>
        <v/>
      </c>
      <c r="BC164" s="52"/>
      <c r="BD164" s="60" t="str">
        <f t="shared" si="8"/>
        <v/>
      </c>
      <c r="BE164" s="52"/>
      <c r="BF164" s="52"/>
      <c r="BG164" s="52"/>
      <c r="BH164" s="52"/>
      <c r="BI164" s="52"/>
      <c r="BJ164" s="52"/>
      <c r="BK164" s="52"/>
      <c r="BL164" s="52"/>
      <c r="BM164" s="52"/>
      <c r="BN164" s="52"/>
      <c r="BO164" s="49"/>
    </row>
    <row r="165" spans="1:119" ht="37.5" customHeight="1" thickBot="1" x14ac:dyDescent="0.2">
      <c r="A165" s="16">
        <v>97</v>
      </c>
      <c r="B165" s="23"/>
      <c r="C165" s="24"/>
      <c r="D165" s="24"/>
      <c r="E165" s="36"/>
      <c r="F165" s="24"/>
      <c r="G165" s="25"/>
      <c r="H165" s="25"/>
      <c r="I165" s="20"/>
      <c r="J165" s="32" t="str">
        <f t="shared" si="6"/>
        <v/>
      </c>
      <c r="K165" s="7"/>
      <c r="N165" s="7"/>
      <c r="AW165" s="52"/>
      <c r="AX165" s="52"/>
      <c r="AY165" s="52"/>
      <c r="AZ165" s="162" t="str">
        <f t="shared" si="7"/>
        <v/>
      </c>
      <c r="BA165" s="52"/>
      <c r="BB165" s="162" t="str">
        <f t="shared" si="5"/>
        <v/>
      </c>
      <c r="BC165" s="52"/>
      <c r="BD165" s="59" t="str">
        <f t="shared" si="8"/>
        <v/>
      </c>
      <c r="BE165" s="52"/>
      <c r="BF165" s="52"/>
      <c r="BG165" s="52"/>
      <c r="BH165" s="52"/>
      <c r="BI165" s="52"/>
      <c r="BJ165" s="52"/>
      <c r="BK165" s="52"/>
      <c r="BL165" s="52"/>
      <c r="BM165" s="52"/>
      <c r="BN165" s="52"/>
      <c r="BO165" s="49"/>
    </row>
    <row r="166" spans="1:119" ht="37.5" customHeight="1" thickBot="1" x14ac:dyDescent="0.2">
      <c r="A166" s="16">
        <v>98</v>
      </c>
      <c r="B166" s="23"/>
      <c r="C166" s="24"/>
      <c r="D166" s="24"/>
      <c r="E166" s="36"/>
      <c r="F166" s="24"/>
      <c r="G166" s="25"/>
      <c r="H166" s="25"/>
      <c r="I166" s="20"/>
      <c r="J166" s="32" t="str">
        <f t="shared" si="6"/>
        <v/>
      </c>
      <c r="K166" s="7"/>
      <c r="N166" s="7"/>
      <c r="AW166" s="52"/>
      <c r="AX166" s="52"/>
      <c r="AY166" s="52"/>
      <c r="AZ166" s="162" t="str">
        <f t="shared" si="7"/>
        <v/>
      </c>
      <c r="BA166" s="52"/>
      <c r="BB166" s="162" t="str">
        <f t="shared" si="5"/>
        <v/>
      </c>
      <c r="BC166" s="52"/>
      <c r="BD166" s="60" t="str">
        <f t="shared" si="8"/>
        <v/>
      </c>
      <c r="BE166" s="52"/>
      <c r="BF166" s="52"/>
      <c r="BG166" s="52"/>
      <c r="BH166" s="52"/>
      <c r="BI166" s="52"/>
      <c r="BJ166" s="52"/>
      <c r="BK166" s="52"/>
      <c r="BL166" s="52"/>
      <c r="BM166" s="52"/>
      <c r="BN166" s="52"/>
      <c r="BO166" s="49"/>
    </row>
    <row r="167" spans="1:119" ht="37.5" customHeight="1" thickBot="1" x14ac:dyDescent="0.2">
      <c r="A167" s="16">
        <v>99</v>
      </c>
      <c r="B167" s="23"/>
      <c r="C167" s="24"/>
      <c r="D167" s="24"/>
      <c r="E167" s="36"/>
      <c r="F167" s="24"/>
      <c r="G167" s="25"/>
      <c r="H167" s="25"/>
      <c r="I167" s="20"/>
      <c r="J167" s="32" t="str">
        <f t="shared" si="6"/>
        <v/>
      </c>
      <c r="K167" s="7"/>
      <c r="N167" s="7"/>
      <c r="AW167" s="52"/>
      <c r="AX167" s="52"/>
      <c r="AY167" s="52"/>
      <c r="AZ167" s="162" t="str">
        <f t="shared" si="7"/>
        <v/>
      </c>
      <c r="BA167" s="52"/>
      <c r="BB167" s="162" t="str">
        <f t="shared" si="5"/>
        <v/>
      </c>
      <c r="BC167" s="52"/>
      <c r="BD167" s="59" t="str">
        <f t="shared" si="8"/>
        <v/>
      </c>
      <c r="BE167" s="52"/>
      <c r="BF167" s="52"/>
      <c r="BG167" s="52"/>
      <c r="BH167" s="52"/>
      <c r="BI167" s="52"/>
      <c r="BJ167" s="52"/>
      <c r="BK167" s="52"/>
      <c r="BL167" s="52"/>
      <c r="BM167" s="52"/>
      <c r="BN167" s="52"/>
      <c r="BO167" s="49"/>
    </row>
    <row r="168" spans="1:119" ht="37.5" customHeight="1" thickBot="1" x14ac:dyDescent="0.2">
      <c r="A168" s="26">
        <v>100</v>
      </c>
      <c r="B168" s="27"/>
      <c r="C168" s="28"/>
      <c r="D168" s="29"/>
      <c r="E168" s="37"/>
      <c r="F168" s="28"/>
      <c r="G168" s="28"/>
      <c r="H168" s="28"/>
      <c r="I168" s="29"/>
      <c r="J168" s="33" t="str">
        <f t="shared" si="6"/>
        <v/>
      </c>
      <c r="K168" s="7"/>
      <c r="N168" s="7"/>
      <c r="AW168" s="52"/>
      <c r="AX168" s="52"/>
      <c r="AY168" s="52"/>
      <c r="AZ168" s="162" t="str">
        <f t="shared" si="7"/>
        <v/>
      </c>
      <c r="BA168" s="52"/>
      <c r="BB168" s="162" t="str">
        <f t="shared" si="5"/>
        <v/>
      </c>
      <c r="BC168" s="52"/>
      <c r="BD168" s="61" t="str">
        <f t="shared" si="8"/>
        <v/>
      </c>
      <c r="BE168" s="52"/>
      <c r="BF168" s="52"/>
      <c r="BG168" s="52"/>
      <c r="BH168" s="52"/>
      <c r="BI168" s="52"/>
      <c r="BJ168" s="52"/>
      <c r="BK168" s="52"/>
      <c r="BL168" s="52"/>
      <c r="BM168" s="52"/>
      <c r="BN168" s="52"/>
      <c r="BO168" s="49"/>
      <c r="DK168" s="31"/>
      <c r="DL168" s="31"/>
      <c r="DM168" s="31"/>
      <c r="DN168" s="31"/>
      <c r="DO168" s="31"/>
    </row>
    <row r="169" spans="1:119" x14ac:dyDescent="0.15">
      <c r="AW169" s="52"/>
      <c r="AX169" s="52"/>
      <c r="AY169" s="52"/>
      <c r="AZ169" s="52"/>
      <c r="BA169" s="52"/>
      <c r="BB169" s="52"/>
      <c r="BC169" s="52"/>
      <c r="BD169" s="52"/>
      <c r="BE169" s="52"/>
      <c r="BF169" s="52"/>
      <c r="BG169" s="52"/>
      <c r="BH169" s="52"/>
      <c r="BI169" s="52"/>
      <c r="BJ169" s="52"/>
      <c r="BK169" s="52"/>
      <c r="BL169" s="52"/>
      <c r="BM169" s="52"/>
      <c r="BN169" s="52"/>
      <c r="BO169" s="49"/>
    </row>
    <row r="170" spans="1:119" x14ac:dyDescent="0.15">
      <c r="AW170" s="52"/>
      <c r="AX170" s="52"/>
      <c r="AY170" s="52"/>
      <c r="AZ170" s="52"/>
      <c r="BA170" s="52"/>
      <c r="BB170" s="52"/>
      <c r="BC170" s="52"/>
      <c r="BD170" s="52"/>
      <c r="BE170" s="52"/>
      <c r="BF170" s="52"/>
      <c r="BG170" s="52"/>
      <c r="BH170" s="52"/>
      <c r="BI170" s="52"/>
      <c r="BJ170" s="52"/>
      <c r="BK170" s="52"/>
      <c r="BL170" s="52"/>
      <c r="BM170" s="52"/>
      <c r="BN170" s="52"/>
      <c r="BO170" s="49"/>
    </row>
    <row r="171" spans="1:119" x14ac:dyDescent="0.15">
      <c r="AW171" s="52"/>
      <c r="AX171" s="52"/>
      <c r="AY171" s="52"/>
      <c r="AZ171" s="52"/>
      <c r="BA171" s="52"/>
      <c r="BB171" s="52"/>
      <c r="BC171" s="52"/>
      <c r="BD171" s="52"/>
      <c r="BE171" s="52"/>
      <c r="BF171" s="52"/>
      <c r="BG171" s="52"/>
      <c r="BH171" s="52"/>
      <c r="BI171" s="52"/>
      <c r="BJ171" s="52"/>
      <c r="BK171" s="52"/>
      <c r="BL171" s="52"/>
      <c r="BM171" s="52"/>
      <c r="BN171" s="52"/>
      <c r="BO171" s="49"/>
    </row>
    <row r="172" spans="1:119" x14ac:dyDescent="0.15">
      <c r="AW172" s="52"/>
      <c r="AX172" s="52"/>
      <c r="AY172" s="52"/>
      <c r="AZ172" s="52"/>
      <c r="BA172" s="52"/>
      <c r="BB172" s="52"/>
      <c r="BC172" s="52"/>
      <c r="BD172" s="52"/>
      <c r="BE172" s="52"/>
      <c r="BF172" s="52"/>
      <c r="BG172" s="52"/>
      <c r="BH172" s="52"/>
      <c r="BI172" s="52"/>
      <c r="BJ172" s="52"/>
      <c r="BK172" s="52"/>
      <c r="BL172" s="52"/>
      <c r="BM172" s="52"/>
      <c r="BN172" s="52"/>
      <c r="BO172" s="49"/>
    </row>
    <row r="173" spans="1:119" x14ac:dyDescent="0.15">
      <c r="AW173" s="52"/>
      <c r="AX173" s="52"/>
      <c r="AY173" s="52"/>
      <c r="AZ173" s="52"/>
      <c r="BA173" s="52"/>
      <c r="BB173" s="52"/>
      <c r="BC173" s="52"/>
      <c r="BD173" s="52"/>
      <c r="BE173" s="52"/>
      <c r="BF173" s="52"/>
      <c r="BG173" s="52"/>
      <c r="BH173" s="52"/>
      <c r="BI173" s="52"/>
      <c r="BJ173" s="52"/>
      <c r="BK173" s="52"/>
      <c r="BL173" s="52"/>
      <c r="BM173" s="52"/>
      <c r="BN173" s="52"/>
      <c r="BO173" s="49"/>
    </row>
    <row r="174" spans="1:119" x14ac:dyDescent="0.15">
      <c r="AW174" s="52"/>
      <c r="AX174" s="52"/>
      <c r="AY174" s="52"/>
      <c r="AZ174" s="52"/>
      <c r="BA174" s="52"/>
      <c r="BB174" s="52"/>
      <c r="BC174" s="52"/>
      <c r="BD174" s="52"/>
      <c r="BE174" s="52"/>
      <c r="BF174" s="52"/>
      <c r="BG174" s="52"/>
      <c r="BH174" s="52"/>
      <c r="BI174" s="52"/>
      <c r="BJ174" s="52"/>
      <c r="BK174" s="52"/>
      <c r="BL174" s="52"/>
      <c r="BM174" s="52"/>
      <c r="BN174" s="52"/>
      <c r="BO174" s="49"/>
    </row>
    <row r="175" spans="1:119" x14ac:dyDescent="0.15">
      <c r="AW175" s="52"/>
      <c r="AX175" s="52"/>
      <c r="AY175" s="52"/>
      <c r="AZ175" s="52"/>
      <c r="BA175" s="52"/>
      <c r="BB175" s="52"/>
      <c r="BC175" s="52"/>
      <c r="BD175" s="52"/>
      <c r="BE175" s="52"/>
      <c r="BF175" s="52"/>
      <c r="BG175" s="52"/>
      <c r="BH175" s="52"/>
      <c r="BI175" s="52"/>
      <c r="BJ175" s="52"/>
      <c r="BK175" s="52"/>
      <c r="BL175" s="52"/>
      <c r="BM175" s="52"/>
      <c r="BN175" s="52"/>
      <c r="BO175" s="49"/>
    </row>
    <row r="176" spans="1:119" x14ac:dyDescent="0.15">
      <c r="AW176" s="52"/>
      <c r="AX176" s="52"/>
      <c r="AY176" s="52"/>
      <c r="AZ176" s="52"/>
      <c r="BA176" s="52"/>
      <c r="BB176" s="52"/>
      <c r="BC176" s="52"/>
      <c r="BD176" s="52"/>
      <c r="BE176" s="52"/>
      <c r="BF176" s="52"/>
      <c r="BG176" s="52"/>
      <c r="BH176" s="52"/>
      <c r="BI176" s="52"/>
      <c r="BJ176" s="52"/>
      <c r="BK176" s="52"/>
      <c r="BL176" s="52"/>
      <c r="BM176" s="52"/>
      <c r="BN176" s="52"/>
      <c r="BO176" s="49"/>
    </row>
    <row r="177" spans="49:67" x14ac:dyDescent="0.15">
      <c r="AW177" s="52"/>
      <c r="AX177" s="52"/>
      <c r="AY177" s="52"/>
      <c r="AZ177" s="52"/>
      <c r="BA177" s="52"/>
      <c r="BB177" s="52"/>
      <c r="BC177" s="52"/>
      <c r="BD177" s="52"/>
      <c r="BE177" s="52"/>
      <c r="BF177" s="52"/>
      <c r="BG177" s="52"/>
      <c r="BH177" s="52"/>
      <c r="BI177" s="52"/>
      <c r="BJ177" s="52"/>
      <c r="BK177" s="52"/>
      <c r="BL177" s="52"/>
      <c r="BM177" s="52"/>
      <c r="BN177" s="52"/>
      <c r="BO177" s="49"/>
    </row>
    <row r="178" spans="49:67" x14ac:dyDescent="0.15">
      <c r="AW178" s="52"/>
      <c r="AX178" s="52"/>
      <c r="AY178" s="52"/>
      <c r="AZ178" s="52"/>
      <c r="BA178" s="52"/>
      <c r="BB178" s="52"/>
      <c r="BC178" s="52"/>
      <c r="BD178" s="52"/>
      <c r="BE178" s="52"/>
      <c r="BF178" s="52"/>
      <c r="BG178" s="52"/>
      <c r="BH178" s="52"/>
      <c r="BI178" s="52"/>
      <c r="BJ178" s="52"/>
      <c r="BK178" s="52"/>
      <c r="BL178" s="52"/>
      <c r="BM178" s="52"/>
      <c r="BN178" s="52"/>
      <c r="BO178" s="49"/>
    </row>
    <row r="179" spans="49:67" x14ac:dyDescent="0.15">
      <c r="AW179" s="52"/>
      <c r="AX179" s="52"/>
      <c r="AY179" s="52"/>
      <c r="AZ179" s="52"/>
      <c r="BA179" s="52"/>
      <c r="BB179" s="52"/>
      <c r="BC179" s="52"/>
      <c r="BD179" s="52"/>
      <c r="BE179" s="52"/>
      <c r="BF179" s="52"/>
      <c r="BG179" s="52"/>
      <c r="BH179" s="52"/>
      <c r="BI179" s="52"/>
      <c r="BJ179" s="52"/>
      <c r="BK179" s="52"/>
      <c r="BL179" s="52"/>
      <c r="BM179" s="52"/>
      <c r="BN179" s="52"/>
      <c r="BO179" s="49"/>
    </row>
    <row r="180" spans="49:67" x14ac:dyDescent="0.15">
      <c r="AW180" s="52"/>
      <c r="AX180" s="52"/>
      <c r="AY180" s="52"/>
      <c r="AZ180" s="52"/>
      <c r="BA180" s="52"/>
      <c r="BB180" s="52"/>
      <c r="BC180" s="52"/>
      <c r="BD180" s="52"/>
      <c r="BE180" s="52"/>
      <c r="BF180" s="52"/>
      <c r="BG180" s="52"/>
      <c r="BH180" s="52"/>
      <c r="BI180" s="52"/>
      <c r="BJ180" s="52"/>
      <c r="BK180" s="52"/>
      <c r="BL180" s="52"/>
      <c r="BM180" s="52"/>
      <c r="BN180" s="52"/>
      <c r="BO180" s="49"/>
    </row>
    <row r="181" spans="49:67" x14ac:dyDescent="0.15">
      <c r="AW181" s="52"/>
      <c r="AX181" s="52"/>
      <c r="AY181" s="52"/>
      <c r="AZ181" s="52"/>
      <c r="BA181" s="52"/>
      <c r="BB181" s="52"/>
      <c r="BC181" s="52"/>
      <c r="BD181" s="52"/>
      <c r="BE181" s="52"/>
      <c r="BF181" s="52"/>
      <c r="BG181" s="52"/>
      <c r="BH181" s="52"/>
      <c r="BI181" s="52"/>
      <c r="BJ181" s="52"/>
      <c r="BK181" s="52"/>
      <c r="BL181" s="52"/>
      <c r="BM181" s="52"/>
      <c r="BN181" s="52"/>
      <c r="BO181" s="49"/>
    </row>
    <row r="182" spans="49:67" x14ac:dyDescent="0.15">
      <c r="AW182" s="52"/>
      <c r="AX182" s="52"/>
      <c r="AY182" s="52"/>
      <c r="AZ182" s="52"/>
      <c r="BA182" s="52"/>
      <c r="BB182" s="52"/>
      <c r="BC182" s="52"/>
      <c r="BD182" s="52"/>
      <c r="BE182" s="52"/>
      <c r="BF182" s="52"/>
      <c r="BG182" s="52"/>
      <c r="BH182" s="52"/>
      <c r="BI182" s="52"/>
      <c r="BJ182" s="52"/>
      <c r="BK182" s="52"/>
      <c r="BL182" s="52"/>
      <c r="BM182" s="52"/>
      <c r="BN182" s="52"/>
      <c r="BO182" s="49"/>
    </row>
    <row r="183" spans="49:67" x14ac:dyDescent="0.15">
      <c r="AW183" s="52"/>
      <c r="AX183" s="52"/>
      <c r="AY183" s="52"/>
      <c r="AZ183" s="52"/>
      <c r="BA183" s="52"/>
      <c r="BB183" s="52"/>
      <c r="BC183" s="52"/>
      <c r="BD183" s="52"/>
      <c r="BE183" s="52"/>
      <c r="BF183" s="52"/>
      <c r="BG183" s="52"/>
      <c r="BH183" s="52"/>
      <c r="BI183" s="52"/>
      <c r="BJ183" s="52"/>
      <c r="BK183" s="52"/>
      <c r="BL183" s="52"/>
      <c r="BM183" s="52"/>
      <c r="BN183" s="52"/>
      <c r="BO183" s="49"/>
    </row>
    <row r="184" spans="49:67" x14ac:dyDescent="0.15">
      <c r="AW184" s="52"/>
      <c r="AX184" s="52"/>
      <c r="AY184" s="52"/>
      <c r="AZ184" s="52"/>
      <c r="BA184" s="52"/>
      <c r="BB184" s="52"/>
      <c r="BC184" s="52"/>
      <c r="BD184" s="52"/>
      <c r="BE184" s="52"/>
      <c r="BF184" s="52"/>
      <c r="BG184" s="52"/>
      <c r="BH184" s="52"/>
      <c r="BI184" s="52"/>
      <c r="BJ184" s="52"/>
      <c r="BK184" s="52"/>
      <c r="BL184" s="52"/>
      <c r="BM184" s="52"/>
      <c r="BN184" s="52"/>
      <c r="BO184" s="49"/>
    </row>
    <row r="185" spans="49:67" x14ac:dyDescent="0.15">
      <c r="AW185" s="52"/>
      <c r="AX185" s="52"/>
      <c r="AY185" s="52"/>
      <c r="AZ185" s="52"/>
      <c r="BA185" s="52"/>
      <c r="BB185" s="52"/>
      <c r="BC185" s="52"/>
      <c r="BD185" s="52"/>
      <c r="BE185" s="52"/>
      <c r="BF185" s="52"/>
      <c r="BG185" s="52"/>
      <c r="BH185" s="52"/>
      <c r="BI185" s="52"/>
      <c r="BJ185" s="52"/>
      <c r="BK185" s="52"/>
      <c r="BL185" s="52"/>
      <c r="BM185" s="52"/>
      <c r="BN185" s="52"/>
      <c r="BO185" s="49"/>
    </row>
    <row r="186" spans="49:67" x14ac:dyDescent="0.15">
      <c r="AW186" s="52"/>
      <c r="AX186" s="52"/>
      <c r="AY186" s="52"/>
      <c r="AZ186" s="52"/>
      <c r="BA186" s="52"/>
      <c r="BB186" s="52"/>
      <c r="BC186" s="52"/>
      <c r="BD186" s="52"/>
      <c r="BE186" s="52"/>
      <c r="BF186" s="52"/>
      <c r="BG186" s="52"/>
      <c r="BH186" s="52"/>
      <c r="BI186" s="52"/>
      <c r="BJ186" s="52"/>
      <c r="BK186" s="52"/>
      <c r="BL186" s="52"/>
      <c r="BM186" s="52"/>
      <c r="BN186" s="52"/>
      <c r="BO186" s="49"/>
    </row>
    <row r="187" spans="49:67" x14ac:dyDescent="0.15">
      <c r="AW187" s="52"/>
      <c r="AX187" s="52"/>
      <c r="AY187" s="52"/>
      <c r="AZ187" s="52"/>
      <c r="BA187" s="52"/>
      <c r="BB187" s="52"/>
      <c r="BC187" s="52"/>
      <c r="BD187" s="52"/>
      <c r="BE187" s="52"/>
      <c r="BF187" s="52"/>
      <c r="BG187" s="52"/>
      <c r="BH187" s="52"/>
      <c r="BI187" s="52"/>
      <c r="BJ187" s="52"/>
      <c r="BK187" s="52"/>
      <c r="BL187" s="52"/>
      <c r="BM187" s="52"/>
      <c r="BN187" s="52"/>
      <c r="BO187" s="49"/>
    </row>
    <row r="188" spans="49:67" x14ac:dyDescent="0.15">
      <c r="AW188" s="52"/>
      <c r="AX188" s="52"/>
      <c r="AY188" s="52"/>
      <c r="AZ188" s="52"/>
      <c r="BA188" s="52"/>
      <c r="BB188" s="52"/>
      <c r="BC188" s="52"/>
      <c r="BD188" s="52"/>
      <c r="BE188" s="52"/>
      <c r="BF188" s="52"/>
      <c r="BG188" s="52"/>
      <c r="BH188" s="52"/>
      <c r="BI188" s="52"/>
      <c r="BJ188" s="52"/>
      <c r="BK188" s="52"/>
      <c r="BL188" s="52"/>
      <c r="BM188" s="52"/>
      <c r="BN188" s="52"/>
      <c r="BO188" s="49"/>
    </row>
    <row r="189" spans="49:67" x14ac:dyDescent="0.15">
      <c r="AW189" s="52"/>
      <c r="AX189" s="52"/>
      <c r="AY189" s="52"/>
      <c r="AZ189" s="52"/>
      <c r="BA189" s="52"/>
      <c r="BB189" s="52"/>
      <c r="BC189" s="52"/>
      <c r="BD189" s="52"/>
      <c r="BE189" s="52"/>
      <c r="BF189" s="52"/>
      <c r="BG189" s="52"/>
      <c r="BH189" s="52"/>
      <c r="BI189" s="52"/>
      <c r="BJ189" s="52"/>
      <c r="BK189" s="52"/>
      <c r="BL189" s="52"/>
      <c r="BM189" s="52"/>
      <c r="BN189" s="52"/>
      <c r="BO189" s="49"/>
    </row>
    <row r="190" spans="49:67" x14ac:dyDescent="0.15">
      <c r="AW190" s="52"/>
      <c r="AX190" s="52"/>
      <c r="AY190" s="52"/>
      <c r="AZ190" s="52"/>
      <c r="BA190" s="52"/>
      <c r="BB190" s="52"/>
      <c r="BC190" s="52"/>
      <c r="BD190" s="52"/>
      <c r="BE190" s="52"/>
      <c r="BF190" s="52"/>
      <c r="BG190" s="52"/>
      <c r="BH190" s="52"/>
      <c r="BI190" s="52"/>
      <c r="BJ190" s="52"/>
      <c r="BK190" s="52"/>
      <c r="BL190" s="52"/>
      <c r="BM190" s="52"/>
      <c r="BN190" s="52"/>
      <c r="BO190" s="49"/>
    </row>
    <row r="191" spans="49:67" x14ac:dyDescent="0.15">
      <c r="AW191" s="52"/>
      <c r="AX191" s="52"/>
      <c r="AY191" s="52"/>
      <c r="AZ191" s="52"/>
      <c r="BA191" s="52"/>
      <c r="BB191" s="52"/>
      <c r="BC191" s="52"/>
      <c r="BD191" s="52"/>
      <c r="BE191" s="52"/>
      <c r="BF191" s="52"/>
      <c r="BG191" s="52"/>
      <c r="BH191" s="52"/>
      <c r="BI191" s="52"/>
      <c r="BJ191" s="52"/>
      <c r="BK191" s="52"/>
      <c r="BL191" s="52"/>
      <c r="BM191" s="52"/>
      <c r="BN191" s="52"/>
      <c r="BO191" s="49"/>
    </row>
    <row r="192" spans="49:67" x14ac:dyDescent="0.15">
      <c r="AW192" s="52"/>
      <c r="AX192" s="52"/>
      <c r="AY192" s="52"/>
      <c r="AZ192" s="52"/>
      <c r="BA192" s="52"/>
      <c r="BB192" s="52"/>
      <c r="BC192" s="52"/>
      <c r="BD192" s="52"/>
      <c r="BE192" s="52"/>
      <c r="BF192" s="52"/>
      <c r="BG192" s="52"/>
      <c r="BH192" s="52"/>
      <c r="BI192" s="52"/>
      <c r="BJ192" s="52"/>
      <c r="BK192" s="52"/>
      <c r="BL192" s="52"/>
      <c r="BM192" s="52"/>
      <c r="BN192" s="52"/>
      <c r="BO192" s="49"/>
    </row>
    <row r="193" spans="49:67" x14ac:dyDescent="0.15">
      <c r="AW193" s="52"/>
      <c r="AX193" s="52"/>
      <c r="AY193" s="52"/>
      <c r="AZ193" s="52"/>
      <c r="BA193" s="52"/>
      <c r="BB193" s="52"/>
      <c r="BC193" s="52"/>
      <c r="BD193" s="52"/>
      <c r="BE193" s="52"/>
      <c r="BF193" s="52"/>
      <c r="BG193" s="52"/>
      <c r="BH193" s="52"/>
      <c r="BI193" s="52"/>
      <c r="BJ193" s="52"/>
      <c r="BK193" s="52"/>
      <c r="BL193" s="52"/>
      <c r="BM193" s="52"/>
      <c r="BN193" s="52"/>
      <c r="BO193" s="49"/>
    </row>
    <row r="194" spans="49:67" x14ac:dyDescent="0.15">
      <c r="AW194" s="52"/>
      <c r="AX194" s="52"/>
      <c r="AY194" s="52"/>
      <c r="AZ194" s="52"/>
      <c r="BA194" s="52"/>
      <c r="BB194" s="52"/>
      <c r="BC194" s="52"/>
      <c r="BD194" s="52"/>
      <c r="BE194" s="52"/>
      <c r="BF194" s="52"/>
      <c r="BG194" s="52"/>
      <c r="BH194" s="52"/>
      <c r="BI194" s="52"/>
      <c r="BJ194" s="52"/>
      <c r="BK194" s="52"/>
      <c r="BL194" s="52"/>
      <c r="BM194" s="52"/>
      <c r="BN194" s="52"/>
      <c r="BO194" s="49"/>
    </row>
    <row r="195" spans="49:67" x14ac:dyDescent="0.15">
      <c r="AW195" s="52"/>
      <c r="AX195" s="52"/>
      <c r="AY195" s="52"/>
      <c r="AZ195" s="52"/>
      <c r="BA195" s="52"/>
      <c r="BB195" s="52"/>
      <c r="BC195" s="52"/>
      <c r="BD195" s="52"/>
      <c r="BE195" s="52"/>
      <c r="BF195" s="52"/>
      <c r="BG195" s="52"/>
      <c r="BH195" s="52"/>
      <c r="BI195" s="52"/>
      <c r="BJ195" s="52"/>
      <c r="BK195" s="52"/>
      <c r="BL195" s="52"/>
      <c r="BM195" s="52"/>
      <c r="BN195" s="52"/>
      <c r="BO195" s="49"/>
    </row>
    <row r="196" spans="49:67" x14ac:dyDescent="0.15">
      <c r="AW196" s="52"/>
      <c r="AX196" s="52"/>
      <c r="AY196" s="52"/>
      <c r="AZ196" s="52"/>
      <c r="BA196" s="52"/>
      <c r="BB196" s="52"/>
      <c r="BC196" s="52"/>
      <c r="BD196" s="52"/>
      <c r="BE196" s="52"/>
      <c r="BF196" s="52"/>
      <c r="BG196" s="52"/>
      <c r="BH196" s="52"/>
      <c r="BI196" s="52"/>
      <c r="BJ196" s="52"/>
      <c r="BK196" s="52"/>
      <c r="BL196" s="52"/>
      <c r="BM196" s="52"/>
      <c r="BN196" s="52"/>
      <c r="BO196" s="49"/>
    </row>
    <row r="197" spans="49:67" x14ac:dyDescent="0.15">
      <c r="AW197" s="52"/>
      <c r="AX197" s="52"/>
      <c r="AY197" s="52"/>
      <c r="AZ197" s="52"/>
      <c r="BA197" s="52"/>
      <c r="BB197" s="52"/>
      <c r="BC197" s="52"/>
      <c r="BD197" s="52"/>
      <c r="BE197" s="52"/>
      <c r="BF197" s="52"/>
      <c r="BG197" s="52"/>
      <c r="BH197" s="52"/>
      <c r="BI197" s="52"/>
      <c r="BJ197" s="52"/>
      <c r="BK197" s="52"/>
      <c r="BL197" s="52"/>
      <c r="BM197" s="52"/>
      <c r="BN197" s="52"/>
      <c r="BO197" s="49"/>
    </row>
    <row r="198" spans="49:67" x14ac:dyDescent="0.15">
      <c r="AW198" s="52"/>
      <c r="AX198" s="52"/>
      <c r="AY198" s="52"/>
      <c r="AZ198" s="52"/>
      <c r="BA198" s="52"/>
      <c r="BB198" s="52"/>
      <c r="BC198" s="52"/>
      <c r="BD198" s="52"/>
      <c r="BE198" s="52"/>
      <c r="BF198" s="52"/>
      <c r="BG198" s="52"/>
      <c r="BH198" s="52"/>
      <c r="BI198" s="52"/>
      <c r="BJ198" s="52"/>
      <c r="BK198" s="52"/>
      <c r="BL198" s="52"/>
      <c r="BM198" s="52"/>
      <c r="BN198" s="52"/>
      <c r="BO198" s="49"/>
    </row>
    <row r="199" spans="49:67" x14ac:dyDescent="0.15">
      <c r="AW199" s="52"/>
      <c r="AX199" s="52"/>
      <c r="AY199" s="52"/>
      <c r="AZ199" s="52"/>
      <c r="BA199" s="52"/>
      <c r="BB199" s="52"/>
      <c r="BC199" s="52"/>
      <c r="BD199" s="52"/>
      <c r="BE199" s="52"/>
      <c r="BF199" s="52"/>
      <c r="BG199" s="52"/>
      <c r="BH199" s="52"/>
      <c r="BI199" s="52"/>
      <c r="BJ199" s="52"/>
      <c r="BK199" s="52"/>
      <c r="BL199" s="52"/>
      <c r="BM199" s="52"/>
      <c r="BN199" s="52"/>
      <c r="BO199" s="49"/>
    </row>
    <row r="200" spans="49:67" x14ac:dyDescent="0.15">
      <c r="AW200" s="52"/>
      <c r="AX200" s="52"/>
      <c r="AY200" s="52"/>
      <c r="AZ200" s="52"/>
      <c r="BA200" s="52"/>
      <c r="BB200" s="52"/>
      <c r="BC200" s="52"/>
      <c r="BD200" s="52"/>
      <c r="BE200" s="52"/>
      <c r="BF200" s="52"/>
      <c r="BG200" s="52"/>
      <c r="BH200" s="52"/>
      <c r="BI200" s="52"/>
      <c r="BJ200" s="52"/>
      <c r="BK200" s="52"/>
      <c r="BL200" s="52"/>
      <c r="BM200" s="52"/>
      <c r="BN200" s="52"/>
      <c r="BO200" s="49"/>
    </row>
    <row r="201" spans="49:67" x14ac:dyDescent="0.15">
      <c r="AW201" s="52"/>
      <c r="AX201" s="52"/>
      <c r="AY201" s="52"/>
      <c r="AZ201" s="52"/>
      <c r="BA201" s="52"/>
      <c r="BB201" s="52"/>
      <c r="BC201" s="52"/>
      <c r="BD201" s="52"/>
      <c r="BE201" s="52"/>
      <c r="BF201" s="52"/>
      <c r="BG201" s="52"/>
      <c r="BH201" s="52"/>
      <c r="BI201" s="52"/>
      <c r="BJ201" s="52"/>
      <c r="BK201" s="52"/>
      <c r="BL201" s="52"/>
      <c r="BM201" s="52"/>
      <c r="BN201" s="52"/>
      <c r="BO201" s="49"/>
    </row>
    <row r="202" spans="49:67" x14ac:dyDescent="0.15">
      <c r="AW202" s="52"/>
      <c r="AX202" s="52"/>
      <c r="AY202" s="52"/>
      <c r="AZ202" s="52"/>
      <c r="BA202" s="52"/>
      <c r="BB202" s="52"/>
      <c r="BC202" s="52"/>
      <c r="BD202" s="52"/>
      <c r="BE202" s="52"/>
      <c r="BF202" s="52"/>
      <c r="BG202" s="52"/>
      <c r="BH202" s="52"/>
      <c r="BI202" s="52"/>
      <c r="BJ202" s="52"/>
      <c r="BK202" s="52"/>
      <c r="BL202" s="52"/>
      <c r="BM202" s="52"/>
      <c r="BN202" s="52"/>
      <c r="BO202" s="49"/>
    </row>
    <row r="203" spans="49:67" x14ac:dyDescent="0.15">
      <c r="AW203" s="52"/>
      <c r="AX203" s="52"/>
      <c r="AY203" s="52"/>
      <c r="AZ203" s="52"/>
      <c r="BA203" s="52"/>
      <c r="BB203" s="52"/>
      <c r="BC203" s="52"/>
      <c r="BD203" s="52"/>
      <c r="BE203" s="52"/>
      <c r="BF203" s="52"/>
      <c r="BG203" s="52"/>
      <c r="BH203" s="52"/>
      <c r="BI203" s="52"/>
      <c r="BJ203" s="52"/>
      <c r="BK203" s="52"/>
      <c r="BL203" s="52"/>
      <c r="BM203" s="52"/>
      <c r="BN203" s="52"/>
      <c r="BO203" s="49"/>
    </row>
    <row r="204" spans="49:67" x14ac:dyDescent="0.15">
      <c r="AW204" s="52"/>
      <c r="AX204" s="52"/>
      <c r="AY204" s="52"/>
      <c r="AZ204" s="52"/>
      <c r="BA204" s="52"/>
      <c r="BB204" s="52"/>
      <c r="BC204" s="52"/>
      <c r="BD204" s="52"/>
      <c r="BE204" s="52"/>
      <c r="BF204" s="52"/>
      <c r="BG204" s="52"/>
      <c r="BH204" s="52"/>
      <c r="BI204" s="52"/>
      <c r="BJ204" s="52"/>
      <c r="BK204" s="52"/>
      <c r="BL204" s="52"/>
      <c r="BM204" s="52"/>
      <c r="BN204" s="52"/>
      <c r="BO204" s="49"/>
    </row>
    <row r="205" spans="49:67" x14ac:dyDescent="0.15">
      <c r="AW205" s="52"/>
      <c r="AX205" s="52"/>
      <c r="AY205" s="52"/>
      <c r="AZ205" s="52"/>
      <c r="BA205" s="52"/>
      <c r="BB205" s="52"/>
      <c r="BC205" s="52"/>
      <c r="BD205" s="52"/>
      <c r="BE205" s="52"/>
      <c r="BF205" s="52"/>
      <c r="BG205" s="52"/>
      <c r="BH205" s="52"/>
      <c r="BI205" s="52"/>
      <c r="BJ205" s="52"/>
      <c r="BK205" s="52"/>
      <c r="BL205" s="52"/>
      <c r="BM205" s="52"/>
      <c r="BN205" s="52"/>
      <c r="BO205" s="49"/>
    </row>
    <row r="206" spans="49:67" x14ac:dyDescent="0.15">
      <c r="AW206" s="52"/>
      <c r="AX206" s="52"/>
      <c r="AY206" s="52"/>
      <c r="AZ206" s="52"/>
      <c r="BA206" s="52"/>
      <c r="BB206" s="52"/>
      <c r="BC206" s="52"/>
      <c r="BD206" s="52"/>
      <c r="BE206" s="52"/>
      <c r="BF206" s="52"/>
      <c r="BG206" s="52"/>
      <c r="BH206" s="52"/>
      <c r="BI206" s="52"/>
      <c r="BJ206" s="52"/>
      <c r="BK206" s="52"/>
      <c r="BL206" s="52"/>
      <c r="BM206" s="52"/>
      <c r="BN206" s="52"/>
      <c r="BO206" s="49"/>
    </row>
    <row r="207" spans="49:67" x14ac:dyDescent="0.15">
      <c r="AW207" s="52"/>
      <c r="AX207" s="52"/>
      <c r="AY207" s="52"/>
      <c r="AZ207" s="52"/>
      <c r="BA207" s="52"/>
      <c r="BB207" s="52"/>
      <c r="BC207" s="52"/>
      <c r="BD207" s="52"/>
      <c r="BE207" s="52"/>
      <c r="BF207" s="52"/>
      <c r="BG207" s="52"/>
      <c r="BH207" s="52"/>
      <c r="BI207" s="52"/>
      <c r="BJ207" s="52"/>
      <c r="BK207" s="52"/>
      <c r="BL207" s="52"/>
      <c r="BM207" s="52"/>
      <c r="BN207" s="52"/>
      <c r="BO207" s="49"/>
    </row>
    <row r="208" spans="49:67" x14ac:dyDescent="0.15">
      <c r="AW208" s="52"/>
      <c r="AX208" s="52"/>
      <c r="AY208" s="52"/>
      <c r="AZ208" s="52"/>
      <c r="BA208" s="52"/>
      <c r="BB208" s="52"/>
      <c r="BC208" s="52"/>
      <c r="BD208" s="52"/>
      <c r="BE208" s="52"/>
      <c r="BF208" s="52"/>
      <c r="BG208" s="52"/>
      <c r="BH208" s="52"/>
      <c r="BI208" s="52"/>
      <c r="BJ208" s="52"/>
      <c r="BK208" s="52"/>
      <c r="BL208" s="52"/>
      <c r="BM208" s="52"/>
      <c r="BN208" s="52"/>
      <c r="BO208" s="49"/>
    </row>
    <row r="209" spans="49:67" x14ac:dyDescent="0.15">
      <c r="AW209" s="52"/>
      <c r="AX209" s="52"/>
      <c r="AY209" s="52"/>
      <c r="AZ209" s="52"/>
      <c r="BA209" s="52"/>
      <c r="BB209" s="52"/>
      <c r="BC209" s="52"/>
      <c r="BD209" s="52"/>
      <c r="BE209" s="52"/>
      <c r="BF209" s="52"/>
      <c r="BG209" s="52"/>
      <c r="BH209" s="52"/>
      <c r="BI209" s="52"/>
      <c r="BJ209" s="52"/>
      <c r="BK209" s="52"/>
      <c r="BL209" s="52"/>
      <c r="BM209" s="52"/>
      <c r="BN209" s="52"/>
      <c r="BO209" s="49"/>
    </row>
    <row r="210" spans="49:67" x14ac:dyDescent="0.15">
      <c r="AW210" s="52"/>
      <c r="AX210" s="52"/>
      <c r="AY210" s="52"/>
      <c r="AZ210" s="52"/>
      <c r="BA210" s="52"/>
      <c r="BB210" s="52"/>
      <c r="BC210" s="52"/>
      <c r="BD210" s="52"/>
      <c r="BE210" s="52"/>
      <c r="BF210" s="52"/>
      <c r="BG210" s="52"/>
      <c r="BH210" s="52"/>
      <c r="BI210" s="52"/>
      <c r="BJ210" s="52"/>
      <c r="BK210" s="52"/>
      <c r="BL210" s="52"/>
      <c r="BM210" s="52"/>
      <c r="BN210" s="52"/>
      <c r="BO210" s="49"/>
    </row>
    <row r="211" spans="49:67" x14ac:dyDescent="0.15">
      <c r="AW211" s="52"/>
      <c r="AX211" s="52"/>
      <c r="AY211" s="52"/>
      <c r="AZ211" s="52"/>
      <c r="BA211" s="52"/>
      <c r="BB211" s="52"/>
      <c r="BC211" s="52"/>
      <c r="BD211" s="52"/>
      <c r="BE211" s="52"/>
      <c r="BF211" s="52"/>
      <c r="BG211" s="52"/>
      <c r="BH211" s="52"/>
      <c r="BI211" s="52"/>
      <c r="BJ211" s="52"/>
      <c r="BK211" s="52"/>
      <c r="BL211" s="52"/>
      <c r="BM211" s="52"/>
      <c r="BN211" s="52"/>
      <c r="BO211" s="49"/>
    </row>
    <row r="212" spans="49:67" x14ac:dyDescent="0.15">
      <c r="AW212" s="52"/>
      <c r="AX212" s="52"/>
      <c r="AY212" s="52"/>
      <c r="AZ212" s="52"/>
      <c r="BA212" s="52"/>
      <c r="BB212" s="52"/>
      <c r="BC212" s="52"/>
      <c r="BD212" s="52"/>
      <c r="BE212" s="52"/>
      <c r="BF212" s="52"/>
      <c r="BG212" s="52"/>
      <c r="BH212" s="52"/>
      <c r="BI212" s="52"/>
      <c r="BJ212" s="52"/>
      <c r="BK212" s="52"/>
      <c r="BL212" s="52"/>
      <c r="BM212" s="52"/>
      <c r="BN212" s="52"/>
      <c r="BO212" s="49"/>
    </row>
    <row r="213" spans="49:67" x14ac:dyDescent="0.15">
      <c r="AW213" s="52"/>
      <c r="AX213" s="52"/>
      <c r="AY213" s="52"/>
      <c r="AZ213" s="52"/>
      <c r="BA213" s="52"/>
      <c r="BB213" s="52"/>
      <c r="BC213" s="52"/>
      <c r="BD213" s="52"/>
      <c r="BE213" s="52"/>
      <c r="BF213" s="52"/>
      <c r="BG213" s="52"/>
      <c r="BH213" s="52"/>
      <c r="BI213" s="52"/>
      <c r="BJ213" s="52"/>
      <c r="BK213" s="52"/>
      <c r="BL213" s="52"/>
      <c r="BM213" s="52"/>
      <c r="BN213" s="52"/>
      <c r="BO213" s="49"/>
    </row>
    <row r="214" spans="49:67" x14ac:dyDescent="0.15">
      <c r="AW214" s="52"/>
      <c r="AX214" s="52"/>
      <c r="AY214" s="52"/>
      <c r="AZ214" s="52"/>
      <c r="BA214" s="52"/>
      <c r="BB214" s="52"/>
      <c r="BC214" s="52"/>
      <c r="BD214" s="52"/>
      <c r="BE214" s="52"/>
      <c r="BF214" s="52"/>
      <c r="BG214" s="52"/>
      <c r="BH214" s="52"/>
      <c r="BI214" s="52"/>
      <c r="BJ214" s="52"/>
      <c r="BK214" s="52"/>
      <c r="BL214" s="52"/>
      <c r="BM214" s="52"/>
      <c r="BN214" s="52"/>
      <c r="BO214" s="49"/>
    </row>
    <row r="215" spans="49:67" x14ac:dyDescent="0.15">
      <c r="AW215" s="52"/>
      <c r="AX215" s="52"/>
      <c r="AY215" s="52"/>
      <c r="AZ215" s="52"/>
      <c r="BA215" s="52"/>
      <c r="BB215" s="52"/>
      <c r="BC215" s="52"/>
      <c r="BD215" s="52"/>
      <c r="BE215" s="52"/>
      <c r="BF215" s="52"/>
      <c r="BG215" s="52"/>
      <c r="BH215" s="52"/>
      <c r="BI215" s="52"/>
      <c r="BJ215" s="52"/>
      <c r="BK215" s="52"/>
      <c r="BL215" s="52"/>
      <c r="BM215" s="52"/>
      <c r="BN215" s="52"/>
      <c r="BO215" s="49"/>
    </row>
    <row r="216" spans="49:67" x14ac:dyDescent="0.15">
      <c r="AW216" s="52"/>
      <c r="AX216" s="52"/>
      <c r="AY216" s="52"/>
      <c r="AZ216" s="52"/>
      <c r="BA216" s="52"/>
      <c r="BB216" s="52"/>
      <c r="BC216" s="52"/>
      <c r="BD216" s="52"/>
      <c r="BE216" s="52"/>
      <c r="BF216" s="52"/>
      <c r="BG216" s="52"/>
      <c r="BH216" s="52"/>
      <c r="BI216" s="52"/>
      <c r="BJ216" s="52"/>
      <c r="BK216" s="52"/>
      <c r="BL216" s="52"/>
      <c r="BM216" s="52"/>
      <c r="BN216" s="52"/>
      <c r="BO216" s="49"/>
    </row>
    <row r="217" spans="49:67" x14ac:dyDescent="0.15">
      <c r="AW217" s="52"/>
      <c r="AX217" s="52"/>
      <c r="AY217" s="52"/>
      <c r="AZ217" s="52"/>
      <c r="BA217" s="52"/>
      <c r="BB217" s="52"/>
      <c r="BC217" s="52"/>
      <c r="BD217" s="52"/>
      <c r="BE217" s="52"/>
      <c r="BF217" s="52"/>
      <c r="BG217" s="52"/>
      <c r="BH217" s="52"/>
      <c r="BI217" s="52"/>
      <c r="BJ217" s="52"/>
      <c r="BK217" s="52"/>
      <c r="BL217" s="52"/>
      <c r="BM217" s="52"/>
      <c r="BN217" s="52"/>
      <c r="BO217" s="49"/>
    </row>
    <row r="218" spans="49:67" x14ac:dyDescent="0.15">
      <c r="AW218" s="52"/>
      <c r="AX218" s="52"/>
      <c r="AY218" s="52"/>
      <c r="AZ218" s="52"/>
      <c r="BA218" s="52"/>
      <c r="BB218" s="52"/>
      <c r="BC218" s="52"/>
      <c r="BD218" s="52"/>
      <c r="BE218" s="52"/>
      <c r="BF218" s="52"/>
      <c r="BG218" s="52"/>
      <c r="BH218" s="52"/>
      <c r="BI218" s="52"/>
      <c r="BJ218" s="52"/>
      <c r="BK218" s="52"/>
      <c r="BL218" s="52"/>
      <c r="BM218" s="52"/>
      <c r="BN218" s="52"/>
      <c r="BO218" s="49"/>
    </row>
    <row r="219" spans="49:67" x14ac:dyDescent="0.15">
      <c r="AW219" s="52"/>
      <c r="AX219" s="52"/>
      <c r="AY219" s="52"/>
      <c r="AZ219" s="52"/>
      <c r="BA219" s="52"/>
      <c r="BB219" s="52"/>
      <c r="BC219" s="52"/>
      <c r="BD219" s="52"/>
      <c r="BE219" s="52"/>
      <c r="BF219" s="52"/>
      <c r="BG219" s="52"/>
      <c r="BH219" s="52"/>
      <c r="BI219" s="52"/>
      <c r="BJ219" s="52"/>
      <c r="BK219" s="52"/>
      <c r="BL219" s="52"/>
      <c r="BM219" s="52"/>
      <c r="BN219" s="52"/>
      <c r="BO219" s="49"/>
    </row>
    <row r="220" spans="49:67" x14ac:dyDescent="0.15">
      <c r="AW220" s="52"/>
      <c r="AX220" s="52"/>
      <c r="AY220" s="52"/>
      <c r="AZ220" s="52"/>
      <c r="BA220" s="52"/>
      <c r="BB220" s="52"/>
      <c r="BC220" s="52"/>
      <c r="BD220" s="52"/>
      <c r="BE220" s="52"/>
      <c r="BF220" s="52"/>
      <c r="BG220" s="52"/>
      <c r="BH220" s="52"/>
      <c r="BI220" s="52"/>
      <c r="BJ220" s="52"/>
      <c r="BK220" s="52"/>
      <c r="BL220" s="52"/>
      <c r="BM220" s="52"/>
      <c r="BN220" s="52"/>
      <c r="BO220" s="49"/>
    </row>
    <row r="221" spans="49:67" x14ac:dyDescent="0.15">
      <c r="AW221" s="52"/>
      <c r="AX221" s="52"/>
      <c r="AY221" s="52"/>
      <c r="AZ221" s="52"/>
      <c r="BA221" s="52"/>
      <c r="BB221" s="52"/>
      <c r="BC221" s="52"/>
      <c r="BD221" s="52"/>
      <c r="BE221" s="52"/>
      <c r="BF221" s="52"/>
      <c r="BG221" s="52"/>
      <c r="BH221" s="52"/>
      <c r="BI221" s="52"/>
      <c r="BJ221" s="52"/>
      <c r="BK221" s="52"/>
      <c r="BL221" s="52"/>
      <c r="BM221" s="52"/>
      <c r="BN221" s="52"/>
      <c r="BO221" s="49"/>
    </row>
    <row r="222" spans="49:67" x14ac:dyDescent="0.15">
      <c r="AW222" s="52"/>
      <c r="AX222" s="52"/>
      <c r="AY222" s="52"/>
      <c r="AZ222" s="52"/>
      <c r="BA222" s="52"/>
      <c r="BB222" s="52"/>
      <c r="BC222" s="52"/>
      <c r="BD222" s="52"/>
      <c r="BE222" s="52"/>
      <c r="BF222" s="52"/>
      <c r="BG222" s="52"/>
      <c r="BH222" s="52"/>
      <c r="BI222" s="52"/>
      <c r="BJ222" s="52"/>
      <c r="BK222" s="52"/>
      <c r="BL222" s="52"/>
      <c r="BM222" s="52"/>
      <c r="BN222" s="52"/>
      <c r="BO222" s="49"/>
    </row>
    <row r="223" spans="49:67" x14ac:dyDescent="0.15">
      <c r="AW223" s="52"/>
      <c r="AX223" s="52"/>
      <c r="AY223" s="52"/>
      <c r="AZ223" s="52"/>
      <c r="BA223" s="52"/>
      <c r="BB223" s="52"/>
      <c r="BC223" s="52"/>
      <c r="BD223" s="52"/>
      <c r="BE223" s="52"/>
      <c r="BF223" s="52"/>
      <c r="BG223" s="52"/>
      <c r="BH223" s="52"/>
      <c r="BI223" s="52"/>
      <c r="BJ223" s="52"/>
      <c r="BK223" s="52"/>
      <c r="BL223" s="52"/>
      <c r="BM223" s="52"/>
      <c r="BN223" s="52"/>
      <c r="BO223" s="49"/>
    </row>
    <row r="224" spans="49:67" x14ac:dyDescent="0.15">
      <c r="AW224" s="52"/>
      <c r="AX224" s="52"/>
      <c r="AY224" s="52"/>
      <c r="AZ224" s="52"/>
      <c r="BA224" s="52"/>
      <c r="BB224" s="52"/>
      <c r="BC224" s="52"/>
      <c r="BD224" s="52"/>
      <c r="BE224" s="52"/>
      <c r="BF224" s="52"/>
      <c r="BG224" s="52"/>
      <c r="BH224" s="52"/>
      <c r="BI224" s="52"/>
      <c r="BJ224" s="52"/>
      <c r="BK224" s="52"/>
      <c r="BL224" s="52"/>
      <c r="BM224" s="52"/>
      <c r="BN224" s="52"/>
      <c r="BO224" s="49"/>
    </row>
    <row r="225" spans="49:67" x14ac:dyDescent="0.15">
      <c r="AW225" s="52"/>
      <c r="AX225" s="52"/>
      <c r="AY225" s="52"/>
      <c r="AZ225" s="52"/>
      <c r="BA225" s="52"/>
      <c r="BB225" s="52"/>
      <c r="BC225" s="52"/>
      <c r="BD225" s="52"/>
      <c r="BE225" s="52"/>
      <c r="BF225" s="52"/>
      <c r="BG225" s="52"/>
      <c r="BH225" s="52"/>
      <c r="BI225" s="52"/>
      <c r="BJ225" s="52"/>
      <c r="BK225" s="52"/>
      <c r="BL225" s="52"/>
      <c r="BM225" s="52"/>
      <c r="BN225" s="52"/>
      <c r="BO225" s="49"/>
    </row>
    <row r="226" spans="49:67" x14ac:dyDescent="0.15">
      <c r="AW226" s="52"/>
      <c r="AX226" s="52"/>
      <c r="AY226" s="52"/>
      <c r="AZ226" s="52"/>
      <c r="BA226" s="52"/>
      <c r="BB226" s="52"/>
      <c r="BC226" s="52"/>
      <c r="BD226" s="52"/>
      <c r="BE226" s="52"/>
      <c r="BF226" s="52"/>
      <c r="BG226" s="52"/>
      <c r="BH226" s="52"/>
      <c r="BI226" s="52"/>
      <c r="BJ226" s="52"/>
      <c r="BK226" s="52"/>
      <c r="BL226" s="52"/>
      <c r="BM226" s="52"/>
      <c r="BN226" s="52"/>
      <c r="BO226" s="49"/>
    </row>
    <row r="227" spans="49:67" x14ac:dyDescent="0.15">
      <c r="AW227" s="52"/>
      <c r="AX227" s="52"/>
      <c r="AY227" s="52"/>
      <c r="AZ227" s="52"/>
      <c r="BA227" s="52"/>
      <c r="BB227" s="52"/>
      <c r="BC227" s="52"/>
      <c r="BD227" s="52"/>
      <c r="BE227" s="52"/>
      <c r="BF227" s="52"/>
      <c r="BG227" s="52"/>
      <c r="BH227" s="52"/>
      <c r="BI227" s="52"/>
      <c r="BJ227" s="52"/>
      <c r="BK227" s="52"/>
      <c r="BL227" s="52"/>
      <c r="BM227" s="52"/>
      <c r="BN227" s="52"/>
      <c r="BO227" s="49"/>
    </row>
    <row r="228" spans="49:67" ht="14.25" thickBot="1" x14ac:dyDescent="0.2">
      <c r="AW228" s="52"/>
      <c r="AX228" s="52"/>
      <c r="AY228" s="52"/>
      <c r="AZ228" s="52"/>
      <c r="BA228" s="52"/>
      <c r="BB228" s="52"/>
      <c r="BC228" s="52"/>
      <c r="BD228" s="52"/>
      <c r="BE228" s="52"/>
      <c r="BF228" s="52"/>
      <c r="BG228" s="52"/>
      <c r="BH228" s="52"/>
      <c r="BI228" s="52"/>
      <c r="BJ228" s="52"/>
      <c r="BK228" s="52"/>
      <c r="BL228" s="52"/>
      <c r="BM228" s="52"/>
      <c r="BN228" s="52"/>
      <c r="BO228" s="49"/>
    </row>
    <row r="229" spans="49:67" ht="17.25" x14ac:dyDescent="0.15">
      <c r="AW229" s="52"/>
      <c r="AX229" s="52"/>
      <c r="AY229" s="52"/>
      <c r="AZ229" s="52"/>
      <c r="BA229" s="52"/>
      <c r="BB229" s="52"/>
      <c r="BC229" s="63" t="s">
        <v>115</v>
      </c>
      <c r="BD229" s="52"/>
      <c r="BE229" s="52"/>
      <c r="BF229" s="52"/>
      <c r="BG229" s="64" t="b">
        <f>$C$64="JIS A1481-1"</f>
        <v>0</v>
      </c>
      <c r="BH229" s="64" t="b">
        <f>OR($D$64="5営業日(\19,800税込/1検体)",$D$64="10営業日(\17,600税込/1検体)")</f>
        <v>0</v>
      </c>
      <c r="BI229" s="52" t="b">
        <f>AND(BG229,BH229)</f>
        <v>0</v>
      </c>
      <c r="BJ229" s="52"/>
      <c r="BK229" s="52" t="s">
        <v>108</v>
      </c>
      <c r="BL229" s="51" t="s">
        <v>128</v>
      </c>
      <c r="BM229" s="52"/>
      <c r="BN229" s="52"/>
      <c r="BO229" s="49"/>
    </row>
    <row r="230" spans="49:67" ht="17.25" x14ac:dyDescent="0.15">
      <c r="AW230" s="52"/>
      <c r="AX230" s="52"/>
      <c r="AY230" s="52"/>
      <c r="AZ230" s="52"/>
      <c r="BA230" s="52"/>
      <c r="BB230" s="52"/>
      <c r="BC230" s="65" t="s">
        <v>116</v>
      </c>
      <c r="BD230" s="52"/>
      <c r="BE230" s="52"/>
      <c r="BF230" s="52"/>
      <c r="BG230" s="66" t="b">
        <f>$C$64="JIS A1481-2"</f>
        <v>0</v>
      </c>
      <c r="BH230" s="64" t="b">
        <f>OR($D$64="5営業日(\26,400税込/1検体)",$D$64="10営業日(\24,200税込/1検体)")</f>
        <v>0</v>
      </c>
      <c r="BI230" s="52" t="b">
        <f>AND(BG230,BH230)</f>
        <v>0</v>
      </c>
      <c r="BJ230" s="52"/>
      <c r="BK230" s="52" t="s">
        <v>117</v>
      </c>
      <c r="BL230" s="51" t="s">
        <v>147</v>
      </c>
      <c r="BM230" s="52"/>
      <c r="BN230" s="52"/>
      <c r="BO230" s="49"/>
    </row>
    <row r="231" spans="49:67" ht="17.25" x14ac:dyDescent="0.15">
      <c r="AW231" s="52"/>
      <c r="AX231" s="52"/>
      <c r="AY231" s="52"/>
      <c r="AZ231" s="52"/>
      <c r="BA231" s="52"/>
      <c r="BB231" s="52"/>
      <c r="BC231" s="65" t="s">
        <v>118</v>
      </c>
      <c r="BD231" s="52"/>
      <c r="BE231" s="52"/>
      <c r="BF231" s="52"/>
      <c r="BG231" s="66" t="b">
        <f>$C$64="-1及び-2混在
(試料情報の分析方法欄(セルJ68以降)に個別記載必要)"</f>
        <v>0</v>
      </c>
      <c r="BH231" s="64" t="b">
        <f>OR($D$64="5営業日(-1:\19,800税込/1検体 ／ -2:\26,400税込/1検体)",$D$64="10営業日(-1:\17,600税込/1検体 ／ -2:\24,200税込/1検体)")</f>
        <v>0</v>
      </c>
      <c r="BI231" s="52" t="b">
        <f>AND(BG231,BH231)</f>
        <v>0</v>
      </c>
      <c r="BJ231" s="52"/>
      <c r="BK231" s="52" t="s">
        <v>119</v>
      </c>
      <c r="BL231" s="51" t="s">
        <v>129</v>
      </c>
      <c r="BM231" s="52"/>
      <c r="BN231" s="52"/>
      <c r="BO231" s="49"/>
    </row>
    <row r="232" spans="49:67" x14ac:dyDescent="0.15">
      <c r="AW232" s="52"/>
      <c r="AX232" s="52"/>
      <c r="AY232" s="52"/>
      <c r="AZ232" s="52"/>
      <c r="BA232" s="52"/>
      <c r="BB232" s="52"/>
      <c r="BC232" s="65" t="s">
        <v>120</v>
      </c>
      <c r="BD232" s="52"/>
      <c r="BE232" s="52"/>
      <c r="BF232" s="52"/>
      <c r="BG232" s="52"/>
      <c r="BH232" s="52"/>
      <c r="BI232" s="52"/>
      <c r="BJ232" s="52"/>
      <c r="BK232" s="52" t="s">
        <v>121</v>
      </c>
      <c r="BL232" s="51" t="s">
        <v>130</v>
      </c>
      <c r="BM232" s="52"/>
      <c r="BN232" s="52"/>
      <c r="BO232" s="49"/>
    </row>
    <row r="233" spans="49:67" x14ac:dyDescent="0.15">
      <c r="AW233" s="52"/>
      <c r="AX233" s="52"/>
      <c r="AY233" s="52"/>
      <c r="AZ233" s="52"/>
      <c r="BA233" s="52"/>
      <c r="BB233" s="52"/>
      <c r="BC233" s="52" t="s">
        <v>122</v>
      </c>
      <c r="BD233" s="52"/>
      <c r="BE233" s="52"/>
      <c r="BF233" s="52"/>
      <c r="BG233" s="52"/>
      <c r="BH233" s="52"/>
      <c r="BI233" s="52"/>
      <c r="BJ233" s="52"/>
      <c r="BK233" s="52" t="s">
        <v>123</v>
      </c>
      <c r="BL233" s="51" t="s">
        <v>131</v>
      </c>
      <c r="BM233" s="52"/>
      <c r="BN233" s="52"/>
      <c r="BO233" s="49"/>
    </row>
    <row r="234" spans="49:67" x14ac:dyDescent="0.15">
      <c r="AW234" s="52"/>
      <c r="AX234" s="52"/>
      <c r="AY234" s="52"/>
      <c r="AZ234" s="52"/>
      <c r="BA234" s="52"/>
      <c r="BB234" s="52"/>
      <c r="BC234" s="52" t="s">
        <v>124</v>
      </c>
      <c r="BD234" s="52"/>
      <c r="BE234" s="52"/>
      <c r="BF234" s="52"/>
      <c r="BG234" s="52"/>
      <c r="BH234" s="52"/>
      <c r="BI234" s="52"/>
      <c r="BJ234" s="52"/>
      <c r="BK234" s="52"/>
      <c r="BL234" s="51" t="s">
        <v>132</v>
      </c>
      <c r="BM234" s="52"/>
      <c r="BN234" s="52"/>
      <c r="BO234" s="49"/>
    </row>
    <row r="235" spans="49:67" ht="14.25" thickBot="1" x14ac:dyDescent="0.2">
      <c r="AW235" s="52"/>
      <c r="AX235" s="52"/>
      <c r="AY235" s="52"/>
      <c r="AZ235" s="52"/>
      <c r="BA235" s="52"/>
      <c r="BB235" s="52"/>
      <c r="BC235" s="52"/>
      <c r="BD235" s="52"/>
      <c r="BE235" s="52"/>
      <c r="BF235" s="52"/>
      <c r="BG235" s="52"/>
      <c r="BH235" s="52"/>
      <c r="BI235" s="52"/>
      <c r="BJ235" s="52"/>
      <c r="BK235" s="52"/>
      <c r="BL235" s="51" t="s">
        <v>133</v>
      </c>
      <c r="BM235" s="52"/>
      <c r="BN235" s="52"/>
      <c r="BO235" s="49"/>
    </row>
    <row r="236" spans="49:67" x14ac:dyDescent="0.15">
      <c r="AW236" s="52"/>
      <c r="AX236" s="52"/>
      <c r="AY236" s="52"/>
      <c r="AZ236" s="7" t="b">
        <v>0</v>
      </c>
      <c r="BA236" s="52"/>
      <c r="BB236" s="67" t="s">
        <v>44</v>
      </c>
      <c r="BC236" s="63" t="str">
        <f>IF(ISBLANK($C$64),"定性分析方法を選択した後再度ダウンリストより納期を選択ください",IF($C$64="JIS A1481-1",$BC$229,IF($C$64="JIS A1481-2",$BC$231,IF($C$64="-1及び-2混在
(試料情報の分析方法欄(セルJ68以降)に個別記載必要)",BC233,BC229))))</f>
        <v>定性分析方法を選択した後再度ダウンリストより納期を選択ください</v>
      </c>
      <c r="BD236" s="63" t="s">
        <v>125</v>
      </c>
      <c r="BE236" s="63" t="s">
        <v>126</v>
      </c>
      <c r="BF236" s="52">
        <v>-1</v>
      </c>
      <c r="BG236" s="52"/>
      <c r="BH236" s="52"/>
      <c r="BI236" s="52"/>
      <c r="BJ236" s="52"/>
      <c r="BK236" s="52"/>
      <c r="BL236" s="51" t="s">
        <v>134</v>
      </c>
      <c r="BM236" s="52"/>
      <c r="BN236" s="52"/>
      <c r="BO236" s="49"/>
    </row>
    <row r="237" spans="49:67" x14ac:dyDescent="0.15">
      <c r="AW237" s="52"/>
      <c r="AX237" s="52"/>
      <c r="AY237" s="52"/>
      <c r="AZ237" s="52"/>
      <c r="BA237" s="52"/>
      <c r="BB237" s="68" t="s">
        <v>52</v>
      </c>
      <c r="BC237" s="65" t="str">
        <f>IF(ISBLANK($C$64),"",IF($C$64="JIS A1481-1",$BC$230,IF($C$64="JIS A1481-2",$BC$232,IF($C$64="-1及び-2混在
(試料情報の分析方法欄(セルJ68以降)に個別記載必要)",BC234,BC230))))</f>
        <v/>
      </c>
      <c r="BD237" s="65" t="s">
        <v>93</v>
      </c>
      <c r="BE237" s="65"/>
      <c r="BF237" s="52">
        <v>-2</v>
      </c>
      <c r="BG237" s="52"/>
      <c r="BH237" s="52"/>
      <c r="BI237" s="52"/>
      <c r="BJ237" s="52"/>
      <c r="BK237" s="52"/>
      <c r="BL237" s="51" t="s">
        <v>135</v>
      </c>
      <c r="BM237" s="52"/>
      <c r="BN237" s="52"/>
      <c r="BO237" s="49"/>
    </row>
    <row r="238" spans="49:67" ht="94.5" x14ac:dyDescent="0.15">
      <c r="AW238" s="52"/>
      <c r="AX238" s="52"/>
      <c r="AY238" s="52"/>
      <c r="AZ238" s="52"/>
      <c r="BA238" s="52"/>
      <c r="BB238" s="69" t="s">
        <v>127</v>
      </c>
      <c r="BC238" s="65"/>
      <c r="BD238" s="65"/>
      <c r="BE238" s="65"/>
      <c r="BF238" s="52"/>
      <c r="BG238" s="52"/>
      <c r="BH238" s="52"/>
      <c r="BI238" s="52"/>
      <c r="BJ238" s="52"/>
      <c r="BK238" s="52"/>
      <c r="BL238" s="51" t="s">
        <v>136</v>
      </c>
      <c r="BM238" s="52"/>
      <c r="BN238" s="52"/>
      <c r="BO238" s="49"/>
    </row>
    <row r="239" spans="49:67" x14ac:dyDescent="0.15">
      <c r="AW239" s="52"/>
      <c r="AX239" s="52"/>
      <c r="AY239" s="52"/>
      <c r="AZ239" s="52"/>
      <c r="BA239" s="52"/>
      <c r="BB239" s="68"/>
      <c r="BC239" s="65"/>
      <c r="BD239" s="65"/>
      <c r="BE239" s="65"/>
      <c r="BF239" s="52"/>
      <c r="BG239" s="52"/>
      <c r="BH239" s="52"/>
      <c r="BI239" s="52"/>
      <c r="BJ239" s="52"/>
      <c r="BK239" s="52"/>
      <c r="BL239" s="51" t="s">
        <v>137</v>
      </c>
      <c r="BM239" s="52"/>
      <c r="BN239" s="52"/>
      <c r="BO239" s="49"/>
    </row>
    <row r="240" spans="49:67" ht="14.25" thickBot="1" x14ac:dyDescent="0.2">
      <c r="AW240" s="52"/>
      <c r="AX240" s="52"/>
      <c r="AY240" s="52"/>
      <c r="AZ240" s="52"/>
      <c r="BA240" s="52"/>
      <c r="BB240" s="70"/>
      <c r="BC240" s="71"/>
      <c r="BD240" s="71"/>
      <c r="BE240" s="71"/>
      <c r="BF240" s="52"/>
      <c r="BG240" s="52"/>
      <c r="BH240" s="52"/>
      <c r="BI240" s="52"/>
      <c r="BJ240" s="52"/>
      <c r="BK240" s="52"/>
      <c r="BL240" s="51" t="s">
        <v>138</v>
      </c>
      <c r="BM240" s="52"/>
      <c r="BN240" s="52"/>
      <c r="BO240" s="49"/>
    </row>
    <row r="241" spans="49:67" x14ac:dyDescent="0.15">
      <c r="AW241" s="52"/>
      <c r="AX241" s="52"/>
      <c r="AY241" s="52"/>
      <c r="AZ241" s="52"/>
      <c r="BA241" s="52"/>
      <c r="BB241" s="52"/>
      <c r="BC241" s="52"/>
      <c r="BD241" s="52"/>
      <c r="BE241" s="52"/>
      <c r="BF241" s="52"/>
      <c r="BG241" s="52"/>
      <c r="BH241" s="52"/>
      <c r="BI241" s="52"/>
      <c r="BJ241" s="52"/>
      <c r="BK241" s="52"/>
      <c r="BL241" s="51" t="s">
        <v>139</v>
      </c>
      <c r="BM241" s="52"/>
      <c r="BN241" s="52"/>
      <c r="BO241" s="49"/>
    </row>
    <row r="242" spans="49:67" x14ac:dyDescent="0.15">
      <c r="AW242" s="52"/>
      <c r="AX242" s="52"/>
      <c r="AY242" s="52"/>
      <c r="AZ242" s="52"/>
      <c r="BA242" s="52"/>
      <c r="BB242" s="52"/>
      <c r="BC242" s="52"/>
      <c r="BD242" s="52"/>
      <c r="BE242" s="52"/>
      <c r="BF242" s="52"/>
      <c r="BG242" s="52"/>
      <c r="BH242" s="52"/>
      <c r="BI242" s="52"/>
      <c r="BJ242" s="52"/>
      <c r="BK242" s="52"/>
      <c r="BL242" s="51" t="s">
        <v>140</v>
      </c>
      <c r="BM242" s="52"/>
      <c r="BN242" s="52"/>
      <c r="BO242" s="49"/>
    </row>
    <row r="243" spans="49:67" x14ac:dyDescent="0.15">
      <c r="AW243" s="52"/>
      <c r="AX243" s="52"/>
      <c r="AY243" s="52"/>
      <c r="AZ243" s="52"/>
      <c r="BA243" s="52"/>
      <c r="BB243" s="52"/>
      <c r="BC243" s="52"/>
      <c r="BD243" s="52"/>
      <c r="BE243" s="52"/>
      <c r="BF243" s="52"/>
      <c r="BG243" s="52"/>
      <c r="BH243" s="52"/>
      <c r="BI243" s="52"/>
      <c r="BJ243" s="52"/>
      <c r="BK243" s="52"/>
      <c r="BL243" s="51" t="s">
        <v>141</v>
      </c>
      <c r="BM243" s="52"/>
      <c r="BN243" s="52"/>
      <c r="BO243" s="49"/>
    </row>
    <row r="244" spans="49:67" x14ac:dyDescent="0.15">
      <c r="AW244" s="52"/>
      <c r="AX244" s="52"/>
      <c r="AY244" s="52"/>
      <c r="AZ244" s="52"/>
      <c r="BA244" s="52"/>
      <c r="BB244" s="52"/>
      <c r="BC244" s="52"/>
      <c r="BD244" s="52"/>
      <c r="BE244" s="52"/>
      <c r="BF244" s="52"/>
      <c r="BG244" s="52"/>
      <c r="BH244" s="52"/>
      <c r="BI244" s="52"/>
      <c r="BJ244" s="52"/>
      <c r="BK244" s="52"/>
      <c r="BL244" s="51" t="s">
        <v>142</v>
      </c>
      <c r="BM244" s="52"/>
      <c r="BN244" s="52"/>
      <c r="BO244" s="49"/>
    </row>
    <row r="245" spans="49:67" x14ac:dyDescent="0.15">
      <c r="AW245" s="52"/>
      <c r="AX245" s="52"/>
      <c r="AY245" s="52"/>
      <c r="AZ245" s="52"/>
      <c r="BA245" s="52"/>
      <c r="BB245" s="52"/>
      <c r="BC245" s="52"/>
      <c r="BD245" s="52"/>
      <c r="BE245" s="52"/>
      <c r="BF245" s="52"/>
      <c r="BG245" s="52"/>
      <c r="BH245" s="52"/>
      <c r="BI245" s="52"/>
      <c r="BJ245" s="52"/>
      <c r="BK245" s="52"/>
      <c r="BL245" s="51" t="s">
        <v>143</v>
      </c>
      <c r="BM245" s="52"/>
      <c r="BN245" s="52"/>
      <c r="BO245" s="49"/>
    </row>
    <row r="246" spans="49:67" x14ac:dyDescent="0.15">
      <c r="AW246" s="52"/>
      <c r="AX246" s="52"/>
      <c r="AY246" s="52"/>
      <c r="AZ246" s="52"/>
      <c r="BA246" s="52"/>
      <c r="BB246" s="52"/>
      <c r="BC246" s="52"/>
      <c r="BD246" s="52"/>
      <c r="BE246" s="52"/>
      <c r="BF246" s="52"/>
      <c r="BG246" s="52"/>
      <c r="BH246" s="52"/>
      <c r="BI246" s="52"/>
      <c r="BJ246" s="52"/>
      <c r="BK246" s="52"/>
      <c r="BL246" s="51" t="s">
        <v>144</v>
      </c>
      <c r="BM246" s="52"/>
      <c r="BN246" s="52"/>
      <c r="BO246" s="49"/>
    </row>
    <row r="247" spans="49:67" x14ac:dyDescent="0.15">
      <c r="AW247" s="52"/>
      <c r="AX247" s="52"/>
      <c r="AY247" s="52"/>
      <c r="AZ247" s="52"/>
      <c r="BA247" s="52"/>
      <c r="BB247" s="52"/>
      <c r="BC247" s="52"/>
      <c r="BD247" s="52"/>
      <c r="BE247" s="52"/>
      <c r="BF247" s="52"/>
      <c r="BG247" s="52"/>
      <c r="BH247" s="52"/>
      <c r="BI247" s="52"/>
      <c r="BJ247" s="52"/>
      <c r="BK247" s="52"/>
      <c r="BL247" s="51" t="s">
        <v>145</v>
      </c>
      <c r="BM247" s="52"/>
      <c r="BN247" s="52"/>
      <c r="BO247" s="49"/>
    </row>
    <row r="248" spans="49:67" x14ac:dyDescent="0.15">
      <c r="AW248" s="52"/>
      <c r="AX248" s="52"/>
      <c r="AY248" s="52"/>
      <c r="AZ248" s="52"/>
      <c r="BA248" s="52"/>
      <c r="BB248" s="52"/>
      <c r="BC248" s="52"/>
      <c r="BD248" s="52"/>
      <c r="BE248" s="52"/>
      <c r="BF248" s="52"/>
      <c r="BG248" s="52"/>
      <c r="BH248" s="52"/>
      <c r="BI248" s="52"/>
      <c r="BJ248" s="52"/>
      <c r="BK248" s="52"/>
      <c r="BL248" s="51" t="s">
        <v>146</v>
      </c>
      <c r="BM248" s="52"/>
      <c r="BN248" s="52"/>
      <c r="BO248" s="49"/>
    </row>
    <row r="249" spans="49:67" x14ac:dyDescent="0.15">
      <c r="AW249" s="52"/>
      <c r="AX249" s="52"/>
      <c r="AY249" s="52"/>
      <c r="AZ249" s="52"/>
      <c r="BA249" s="52"/>
      <c r="BB249" s="52"/>
      <c r="BC249" s="52"/>
      <c r="BD249" s="52"/>
      <c r="BE249" s="52"/>
      <c r="BF249" s="52"/>
      <c r="BG249" s="52"/>
      <c r="BH249" s="52"/>
      <c r="BI249" s="52"/>
      <c r="BJ249" s="52"/>
      <c r="BK249" s="52"/>
      <c r="BL249" s="52"/>
      <c r="BM249" s="52"/>
      <c r="BN249" s="52"/>
      <c r="BO249" s="49"/>
    </row>
    <row r="250" spans="49:67" x14ac:dyDescent="0.15">
      <c r="AW250" s="52"/>
      <c r="AX250" s="52"/>
      <c r="AY250" s="52"/>
      <c r="AZ250" s="52"/>
      <c r="BA250" s="52"/>
      <c r="BB250" s="52"/>
      <c r="BC250" s="52"/>
      <c r="BD250" s="52"/>
      <c r="BE250" s="52"/>
      <c r="BF250" s="52"/>
      <c r="BG250" s="52"/>
      <c r="BH250" s="52"/>
      <c r="BI250" s="52"/>
      <c r="BJ250" s="52"/>
      <c r="BK250" s="52"/>
      <c r="BL250" s="52"/>
      <c r="BM250" s="52"/>
      <c r="BN250" s="52"/>
      <c r="BO250" s="49"/>
    </row>
    <row r="251" spans="49:67" x14ac:dyDescent="0.15">
      <c r="AW251" s="52"/>
      <c r="AX251" s="52"/>
      <c r="AY251" s="52"/>
      <c r="AZ251" s="52"/>
      <c r="BA251" s="52"/>
      <c r="BB251" s="52"/>
      <c r="BC251" s="52"/>
      <c r="BD251" s="52"/>
      <c r="BE251" s="52"/>
      <c r="BF251" s="52"/>
      <c r="BG251" s="52"/>
      <c r="BH251" s="52"/>
      <c r="BI251" s="52"/>
      <c r="BJ251" s="52"/>
      <c r="BK251" s="52"/>
      <c r="BL251" s="52"/>
      <c r="BM251" s="52"/>
      <c r="BN251" s="52"/>
    </row>
  </sheetData>
  <sheetProtection sheet="1" insertHyperlinks="0"/>
  <mergeCells count="23">
    <mergeCell ref="B66:J66"/>
    <mergeCell ref="C10:J10"/>
    <mergeCell ref="C15:J15"/>
    <mergeCell ref="H61:I61"/>
    <mergeCell ref="G46:G47"/>
    <mergeCell ref="F36:H36"/>
    <mergeCell ref="D61:G61"/>
    <mergeCell ref="BB59:BJ59"/>
    <mergeCell ref="A66:A67"/>
    <mergeCell ref="H62:I64"/>
    <mergeCell ref="A56:A57"/>
    <mergeCell ref="F39:F41"/>
    <mergeCell ref="F42:F43"/>
    <mergeCell ref="F44:F45"/>
    <mergeCell ref="F46:F47"/>
    <mergeCell ref="D56:F56"/>
    <mergeCell ref="F48:F50"/>
    <mergeCell ref="G48:G50"/>
    <mergeCell ref="H39:H43"/>
    <mergeCell ref="H44:H47"/>
    <mergeCell ref="G39:G41"/>
    <mergeCell ref="G42:G43"/>
    <mergeCell ref="G44:G45"/>
  </mergeCells>
  <phoneticPr fontId="1"/>
  <conditionalFormatting sqref="C64">
    <cfRule type="expression" dxfId="2" priority="8">
      <formula>AND(ISBLANK($C$64),$C$69&lt;&gt;"")</formula>
    </cfRule>
  </conditionalFormatting>
  <conditionalFormatting sqref="D64">
    <cfRule type="expression" dxfId="1" priority="2">
      <formula>$D$63="5営業日 / 10営業日(金額違いますのでご確認ください)"</formula>
    </cfRule>
  </conditionalFormatting>
  <conditionalFormatting sqref="G32">
    <cfRule type="expression" dxfId="0" priority="19">
      <formula>$AZ$236=TRUE</formula>
    </cfRule>
  </conditionalFormatting>
  <dataValidations xWindow="1489" yWindow="847" count="8">
    <dataValidation type="list" allowBlank="1" showErrorMessage="1" error="ダウンリストより選択ください(キャンセルをクリックし、セル右横の▼より項目を選択ください)" sqref="C64" xr:uid="{00000000-0002-0000-0000-000000000000}">
      <formula1>$BB$236:$BB$238</formula1>
    </dataValidation>
    <dataValidation type="list" allowBlank="1" showErrorMessage="1" error="ダウンリストより選択ください(キャンセルをクリックし、セル右横の▼より項目を選択ください)" sqref="D64" xr:uid="{00000000-0002-0000-0000-000001000000}">
      <formula1>$BC$236:$BC$237</formula1>
    </dataValidation>
    <dataValidation type="list" allowBlank="1" showErrorMessage="1" error="ダウンリストより選択ください(キャンセルをクリックし、セル右横の▼より項目を選択ください)" sqref="E64" xr:uid="{00000000-0002-0000-0000-000002000000}">
      <formula1>$BD$236:$BD$237</formula1>
    </dataValidation>
    <dataValidation type="list" allowBlank="1" showErrorMessage="1" error="ダウンリストより選択ください" sqref="J69:J168" xr:uid="{00000000-0002-0000-0000-000004000000}">
      <formula1>$BF$236:$BF$237</formula1>
    </dataValidation>
    <dataValidation allowBlank="1" showInputMessage="1" showErrorMessage="1" promptTitle="お願い！" prompt="携帯電話番号のみの場合は、分析料金の先払いをお願いする場合がございます。_x000a_予めご了承ください。" sqref="G59" xr:uid="{00000000-0002-0000-0000-000006000000}"/>
    <dataValidation type="list" allowBlank="1" sqref="F69" xr:uid="{66C3956D-C7E4-4889-9ECD-ED0C48CC4A40}">
      <formula1>$BK$228:$BK$233</formula1>
    </dataValidation>
    <dataValidation type="list" sqref="G64 F169:F246" xr:uid="{82D74AE2-072A-4AAA-A17A-F0ACFDCC4C9A}">
      <formula1>$BL$228:$BL$248</formula1>
    </dataValidation>
    <dataValidation type="list" sqref="F70:F168" xr:uid="{8AC06BFA-4DC7-4FB1-9B07-9099FB057ADB}">
      <formula1>$BK$228:$BK$233</formula1>
    </dataValidation>
  </dataValidations>
  <hyperlinks>
    <hyperlink ref="I58" r:id="rId1" xr:uid="{00000000-0004-0000-0000-000000000000}"/>
    <hyperlink ref="C19" r:id="rId2" xr:uid="{00000000-0004-0000-0000-000001000000}"/>
    <hyperlink ref="C35" r:id="rId3" xr:uid="{51F3305A-102F-4240-9C39-4D53CBB81C5B}"/>
  </hyperlinks>
  <printOptions horizontalCentered="1" verticalCentered="1"/>
  <pageMargins left="0.19685039370078741" right="0.19685039370078741" top="0.39370078740157483" bottom="0.39370078740157483" header="0.19685039370078741" footer="0.19685039370078741"/>
  <pageSetup paperSize="9" scale="43" fitToHeight="0" orientation="landscape" r:id="rId4"/>
  <headerFooter>
    <oddHeader>&amp;L&amp;P/&amp;N</oddHeader>
  </headerFooter>
  <rowBreaks count="4" manualBreakCount="4">
    <brk id="54" max="16383" man="1"/>
    <brk id="88" max="16383" man="1"/>
    <brk id="118" max="16383" man="1"/>
    <brk id="148"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3073" r:id="rId7" name="Check Box 1">
              <controlPr locked="0" defaultSize="0" autoFill="0" autoLine="0" autoPict="0">
                <anchor moveWithCells="1" sizeWithCells="1">
                  <from>
                    <xdr:col>2</xdr:col>
                    <xdr:colOff>2114550</xdr:colOff>
                    <xdr:row>31</xdr:row>
                    <xdr:rowOff>342900</xdr:rowOff>
                  </from>
                  <to>
                    <xdr:col>2</xdr:col>
                    <xdr:colOff>2419350</xdr:colOff>
                    <xdr:row>31</xdr:row>
                    <xdr:rowOff>723900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9ce3b6-43d3-4d80-8920-5d8d31c25651">
      <Terms xmlns="http://schemas.microsoft.com/office/infopath/2007/PartnerControls"/>
    </lcf76f155ced4ddcb4097134ff3c332f>
    <TaxCatchAll xmlns="c9fa8a42-91a7-4b76-9d7b-560e8fb6b61b"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43B81BCABED4349971B0EB35C54AFCC" ma:contentTypeVersion="13" ma:contentTypeDescription="新しいドキュメントを作成します。" ma:contentTypeScope="" ma:versionID="77928800298f0d3035873cd275d87a29">
  <xsd:schema xmlns:xsd="http://www.w3.org/2001/XMLSchema" xmlns:xs="http://www.w3.org/2001/XMLSchema" xmlns:p="http://schemas.microsoft.com/office/2006/metadata/properties" xmlns:ns1="http://schemas.microsoft.com/sharepoint/v3" xmlns:ns2="109ce3b6-43d3-4d80-8920-5d8d31c25651" xmlns:ns3="c9fa8a42-91a7-4b76-9d7b-560e8fb6b61b" targetNamespace="http://schemas.microsoft.com/office/2006/metadata/properties" ma:root="true" ma:fieldsID="ed1dbfb8b35805cb5e2aa08faac6e2ad" ns1:_="" ns2:_="" ns3:_="">
    <xsd:import namespace="http://schemas.microsoft.com/sharepoint/v3"/>
    <xsd:import namespace="109ce3b6-43d3-4d80-8920-5d8d31c25651"/>
    <xsd:import namespace="c9fa8a42-91a7-4b76-9d7b-560e8fb6b61b"/>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統合コンプライアンス ポリシーのプロパティ" ma:hidden="true" ma:internalName="_ip_UnifiedCompliancePolicyProperties">
      <xsd:simpleType>
        <xsd:restriction base="dms:Note"/>
      </xsd:simpleType>
    </xsd:element>
    <xsd:element name="_ip_UnifiedCompliancePolicyUIAction" ma:index="11"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9ce3b6-43d3-4d80-8920-5d8d31c256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2e6d87c4-23a9-4f01-8d8f-cc36483804f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fa8a42-91a7-4b76-9d7b-560e8fb6b61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988636d-0973-41fe-8459-56122f5313f1}" ma:internalName="TaxCatchAll" ma:showField="CatchAllData" ma:web="c9fa8a42-91a7-4b76-9d7b-560e8fb6b6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E8BC37-E023-4495-A654-0D9FBB61B934}">
  <ds:schemaRefs>
    <ds:schemaRef ds:uri="http://schemas.microsoft.com/sharepoint/v3"/>
    <ds:schemaRef ds:uri="c9fa8a42-91a7-4b76-9d7b-560e8fb6b61b"/>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http://www.w3.org/XML/1998/namespace"/>
    <ds:schemaRef ds:uri="http://schemas.openxmlformats.org/package/2006/metadata/core-properties"/>
    <ds:schemaRef ds:uri="109ce3b6-43d3-4d80-8920-5d8d31c25651"/>
    <ds:schemaRef ds:uri="http://purl.org/dc/dcmitype/"/>
  </ds:schemaRefs>
</ds:datastoreItem>
</file>

<file path=customXml/itemProps2.xml><?xml version="1.0" encoding="utf-8"?>
<ds:datastoreItem xmlns:ds="http://schemas.openxmlformats.org/officeDocument/2006/customXml" ds:itemID="{42CD50A5-5BC0-4B28-A7DF-26213ABA25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9ce3b6-43d3-4d80-8920-5d8d31c25651"/>
    <ds:schemaRef ds:uri="c9fa8a42-91a7-4b76-9d7b-560e8fb6b6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27555A-12FF-42EA-81FE-71A3F4581FB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分析依頼書</vt:lpstr>
      <vt:lpstr>分析依頼書!Print_Area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PC_User</dc:creator>
  <cp:keywords/>
  <dc:description/>
  <cp:lastModifiedBy>Yukari Nishida</cp:lastModifiedBy>
  <cp:revision/>
  <cp:lastPrinted>2023-10-13T07:29:03Z</cp:lastPrinted>
  <dcterms:created xsi:type="dcterms:W3CDTF">2021-04-15T07:36:58Z</dcterms:created>
  <dcterms:modified xsi:type="dcterms:W3CDTF">2023-11-16T06:11:54Z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3679394-fcd4-48c1-82f3-c1b8601692ff_Enabled">
    <vt:lpwstr>true</vt:lpwstr>
  </property>
  <property fmtid="{D5CDD505-2E9C-101B-9397-08002B2CF9AE}" pid="3" name="MSIP_Label_e3679394-fcd4-48c1-82f3-c1b8601692ff_SetDate">
    <vt:lpwstr>2023-07-26T06:29:22Z</vt:lpwstr>
  </property>
  <property fmtid="{D5CDD505-2E9C-101B-9397-08002B2CF9AE}" pid="4" name="MSIP_Label_e3679394-fcd4-48c1-82f3-c1b8601692ff_Method">
    <vt:lpwstr>Standard</vt:lpwstr>
  </property>
  <property fmtid="{D5CDD505-2E9C-101B-9397-08002B2CF9AE}" pid="5" name="MSIP_Label_e3679394-fcd4-48c1-82f3-c1b8601692ff_Name">
    <vt:lpwstr>Eurofins Internal</vt:lpwstr>
  </property>
  <property fmtid="{D5CDD505-2E9C-101B-9397-08002B2CF9AE}" pid="6" name="MSIP_Label_e3679394-fcd4-48c1-82f3-c1b8601692ff_SiteId">
    <vt:lpwstr>d741c19a-4e51-4581-9b5a-e86beeba1f7d</vt:lpwstr>
  </property>
  <property fmtid="{D5CDD505-2E9C-101B-9397-08002B2CF9AE}" pid="7" name="MSIP_Label_e3679394-fcd4-48c1-82f3-c1b8601692ff_ActionId">
    <vt:lpwstr>d6e0f2a0-a6f0-49b6-a5d4-c2b962fde398</vt:lpwstr>
  </property>
  <property fmtid="{D5CDD505-2E9C-101B-9397-08002B2CF9AE}" pid="8" name="MSIP_Label_e3679394-fcd4-48c1-82f3-c1b8601692ff_ContentBits">
    <vt:lpwstr>0</vt:lpwstr>
  </property>
  <property fmtid="{D5CDD505-2E9C-101B-9397-08002B2CF9AE}" pid="9" name="MediaServiceImageTags">
    <vt:lpwstr/>
  </property>
  <property fmtid="{D5CDD505-2E9C-101B-9397-08002B2CF9AE}" pid="10" name="ContentTypeId">
    <vt:lpwstr>0x010100843B81BCABED4349971B0EB35C54AFCC</vt:lpwstr>
  </property>
</Properties>
</file>